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15" windowWidth="25575" windowHeight="11445"/>
  </bookViews>
  <sheets>
    <sheet name="0503721" sheetId="1" r:id="rId1"/>
  </sheets>
  <calcPr calcId="144525"/>
</workbook>
</file>

<file path=xl/calcChain.xml><?xml version="1.0" encoding="utf-8"?>
<calcChain xmlns="http://schemas.openxmlformats.org/spreadsheetml/2006/main">
  <c r="H182" i="1" l="1"/>
  <c r="H181" i="1"/>
  <c r="H180" i="1"/>
  <c r="H179" i="1"/>
  <c r="H178" i="1" s="1"/>
  <c r="G178" i="1"/>
  <c r="F178" i="1"/>
  <c r="E178" i="1"/>
  <c r="H177" i="1"/>
  <c r="H176" i="1"/>
  <c r="H175" i="1" s="1"/>
  <c r="G175" i="1"/>
  <c r="F175" i="1"/>
  <c r="E175" i="1"/>
  <c r="H174" i="1"/>
  <c r="H173" i="1"/>
  <c r="H172" i="1" s="1"/>
  <c r="H171" i="1" s="1"/>
  <c r="G172" i="1"/>
  <c r="G171" i="1" s="1"/>
  <c r="F172" i="1"/>
  <c r="F171" i="1" s="1"/>
  <c r="E172" i="1"/>
  <c r="E171" i="1" s="1"/>
  <c r="H165" i="1"/>
  <c r="H164" i="1"/>
  <c r="H163" i="1"/>
  <c r="G163" i="1"/>
  <c r="F163" i="1"/>
  <c r="E163" i="1"/>
  <c r="H162" i="1"/>
  <c r="H161" i="1"/>
  <c r="H160" i="1" s="1"/>
  <c r="G160" i="1"/>
  <c r="F160" i="1"/>
  <c r="E160" i="1"/>
  <c r="H159" i="1"/>
  <c r="H158" i="1"/>
  <c r="H157" i="1" s="1"/>
  <c r="G157" i="1"/>
  <c r="F157" i="1"/>
  <c r="E157" i="1"/>
  <c r="H156" i="1"/>
  <c r="H155" i="1"/>
  <c r="H154" i="1" s="1"/>
  <c r="G154" i="1"/>
  <c r="F154" i="1"/>
  <c r="E154" i="1"/>
  <c r="H153" i="1"/>
  <c r="H152" i="1"/>
  <c r="H151" i="1"/>
  <c r="G151" i="1"/>
  <c r="G147" i="1" s="1"/>
  <c r="F151" i="1"/>
  <c r="E151" i="1"/>
  <c r="H150" i="1"/>
  <c r="H149" i="1"/>
  <c r="H148" i="1" s="1"/>
  <c r="H147" i="1" s="1"/>
  <c r="H146" i="1" s="1"/>
  <c r="G148" i="1"/>
  <c r="F148" i="1"/>
  <c r="F147" i="1" s="1"/>
  <c r="F146" i="1" s="1"/>
  <c r="E148" i="1"/>
  <c r="E147" i="1" s="1"/>
  <c r="E146" i="1" s="1"/>
  <c r="H145" i="1"/>
  <c r="H144" i="1"/>
  <c r="H142" i="1" s="1"/>
  <c r="H143" i="1"/>
  <c r="G142" i="1"/>
  <c r="F142" i="1"/>
  <c r="E142" i="1"/>
  <c r="H141" i="1"/>
  <c r="H134" i="1" s="1"/>
  <c r="H140" i="1"/>
  <c r="G134" i="1"/>
  <c r="F134" i="1"/>
  <c r="E134" i="1"/>
  <c r="H133" i="1"/>
  <c r="H132" i="1"/>
  <c r="H131" i="1"/>
  <c r="G131" i="1"/>
  <c r="F131" i="1"/>
  <c r="E131" i="1"/>
  <c r="H130" i="1"/>
  <c r="H128" i="1" s="1"/>
  <c r="H129" i="1"/>
  <c r="G128" i="1"/>
  <c r="F128" i="1"/>
  <c r="E128" i="1"/>
  <c r="H126" i="1"/>
  <c r="H125" i="1"/>
  <c r="H123" i="1"/>
  <c r="H122" i="1"/>
  <c r="H121" i="1"/>
  <c r="G121" i="1"/>
  <c r="G111" i="1" s="1"/>
  <c r="F121" i="1"/>
  <c r="E121" i="1"/>
  <c r="H120" i="1"/>
  <c r="H119" i="1"/>
  <c r="H118" i="1"/>
  <c r="G118" i="1"/>
  <c r="F118" i="1"/>
  <c r="E118" i="1"/>
  <c r="H117" i="1"/>
  <c r="H115" i="1" s="1"/>
  <c r="H111" i="1" s="1"/>
  <c r="H108" i="1" s="1"/>
  <c r="H116" i="1"/>
  <c r="G115" i="1"/>
  <c r="F115" i="1"/>
  <c r="F111" i="1" s="1"/>
  <c r="E115" i="1"/>
  <c r="H114" i="1"/>
  <c r="H113" i="1"/>
  <c r="H112" i="1"/>
  <c r="G112" i="1"/>
  <c r="F112" i="1"/>
  <c r="E112" i="1"/>
  <c r="E111" i="1"/>
  <c r="E108" i="1" s="1"/>
  <c r="H110" i="1"/>
  <c r="H106" i="1"/>
  <c r="H105" i="1"/>
  <c r="H104" i="1"/>
  <c r="H103" i="1"/>
  <c r="H101" i="1" s="1"/>
  <c r="H102" i="1"/>
  <c r="G101" i="1"/>
  <c r="F101" i="1"/>
  <c r="E101" i="1"/>
  <c r="H94" i="1"/>
  <c r="H93" i="1" s="1"/>
  <c r="G93" i="1"/>
  <c r="F93" i="1"/>
  <c r="E93" i="1"/>
  <c r="H91" i="1"/>
  <c r="H90" i="1"/>
  <c r="H89" i="1" s="1"/>
  <c r="G89" i="1"/>
  <c r="F89" i="1"/>
  <c r="E89" i="1"/>
  <c r="H87" i="1"/>
  <c r="H86" i="1"/>
  <c r="H85" i="1"/>
  <c r="H84" i="1"/>
  <c r="H83" i="1" s="1"/>
  <c r="G83" i="1"/>
  <c r="F83" i="1"/>
  <c r="E83" i="1"/>
  <c r="H81" i="1"/>
  <c r="H80" i="1"/>
  <c r="G80" i="1"/>
  <c r="F80" i="1"/>
  <c r="E80" i="1"/>
  <c r="H78" i="1"/>
  <c r="H77" i="1" s="1"/>
  <c r="G77" i="1"/>
  <c r="F77" i="1"/>
  <c r="E77" i="1"/>
  <c r="H75" i="1"/>
  <c r="H74" i="1" s="1"/>
  <c r="G74" i="1"/>
  <c r="F74" i="1"/>
  <c r="E74" i="1"/>
  <c r="H72" i="1"/>
  <c r="H71" i="1"/>
  <c r="H70" i="1"/>
  <c r="H69" i="1"/>
  <c r="H64" i="1" s="1"/>
  <c r="H68" i="1"/>
  <c r="H67" i="1"/>
  <c r="H66" i="1"/>
  <c r="H65" i="1"/>
  <c r="G64" i="1"/>
  <c r="F64" i="1"/>
  <c r="E64" i="1"/>
  <c r="H62" i="1"/>
  <c r="H61" i="1"/>
  <c r="H60" i="1"/>
  <c r="H59" i="1" s="1"/>
  <c r="G59" i="1"/>
  <c r="G58" i="1" s="1"/>
  <c r="F59" i="1"/>
  <c r="F58" i="1" s="1"/>
  <c r="E59" i="1"/>
  <c r="E58" i="1" s="1"/>
  <c r="H56" i="1"/>
  <c r="H55" i="1"/>
  <c r="H54" i="1"/>
  <c r="H53" i="1"/>
  <c r="H52" i="1"/>
  <c r="G52" i="1"/>
  <c r="F52" i="1"/>
  <c r="E52" i="1"/>
  <c r="H50" i="1"/>
  <c r="H49" i="1"/>
  <c r="H48" i="1" s="1"/>
  <c r="G48" i="1"/>
  <c r="F48" i="1"/>
  <c r="E48" i="1"/>
  <c r="H41" i="1"/>
  <c r="H40" i="1"/>
  <c r="H39" i="1"/>
  <c r="H38" i="1"/>
  <c r="G38" i="1"/>
  <c r="F38" i="1"/>
  <c r="E38" i="1"/>
  <c r="H36" i="1"/>
  <c r="H35" i="1" s="1"/>
  <c r="G35" i="1"/>
  <c r="F35" i="1"/>
  <c r="E35" i="1"/>
  <c r="H33" i="1"/>
  <c r="H32" i="1"/>
  <c r="H31" i="1"/>
  <c r="G31" i="1"/>
  <c r="G17" i="1" s="1"/>
  <c r="F31" i="1"/>
  <c r="E31" i="1"/>
  <c r="H29" i="1"/>
  <c r="H28" i="1"/>
  <c r="H27" i="1" s="1"/>
  <c r="G27" i="1"/>
  <c r="F27" i="1"/>
  <c r="E27" i="1"/>
  <c r="H25" i="1"/>
  <c r="H24" i="1"/>
  <c r="H23" i="1"/>
  <c r="H22" i="1"/>
  <c r="H21" i="1" s="1"/>
  <c r="G21" i="1"/>
  <c r="F21" i="1"/>
  <c r="E21" i="1"/>
  <c r="E17" i="1" s="1"/>
  <c r="H19" i="1"/>
  <c r="H18" i="1"/>
  <c r="G18" i="1"/>
  <c r="F18" i="1"/>
  <c r="E18" i="1"/>
  <c r="F17" i="1"/>
  <c r="F109" i="1" s="1"/>
  <c r="H17" i="1" l="1"/>
  <c r="H58" i="1"/>
  <c r="G109" i="1"/>
  <c r="E109" i="1"/>
  <c r="G146" i="1"/>
  <c r="G108" i="1" s="1"/>
  <c r="F108" i="1"/>
  <c r="H109" i="1" l="1"/>
</calcChain>
</file>

<file path=xl/sharedStrings.xml><?xml version="1.0" encoding="utf-8"?>
<sst xmlns="http://schemas.openxmlformats.org/spreadsheetml/2006/main" count="543" uniqueCount="375">
  <si>
    <t>ОТЧЕТ  О ФИНАНСОВЫХ РЕЗУЛЬТАТАХ ДЕЯТЕЛЬНОСТИ УЧРЕЖДЕНИЯ</t>
  </si>
  <si>
    <t>КОДЫ</t>
  </si>
  <si>
    <t>04/Формирование отчетности АУБУ322У020232701000</t>
  </si>
  <si>
    <t>IST</t>
  </si>
  <si>
    <t>Форма по ОКУД</t>
  </si>
  <si>
    <t>0503721</t>
  </si>
  <si>
    <t>5</t>
  </si>
  <si>
    <t>PRD</t>
  </si>
  <si>
    <t>на</t>
  </si>
  <si>
    <t>01 января 2026 г.</t>
  </si>
  <si>
    <t>Дата</t>
  </si>
  <si>
    <t>500</t>
  </si>
  <si>
    <t>PRP</t>
  </si>
  <si>
    <t>Учреждение</t>
  </si>
  <si>
    <t>ГБПОУ «Кузбасский медицинский колледж»</t>
  </si>
  <si>
    <t>по ОКПО</t>
  </si>
  <si>
    <t>01964728</t>
  </si>
  <si>
    <t>01.01.2026</t>
  </si>
  <si>
    <t>RDT</t>
  </si>
  <si>
    <t>Обособленное подразделение</t>
  </si>
  <si>
    <t>ИНН</t>
  </si>
  <si>
    <t>4207032920</t>
  </si>
  <si>
    <t>ROD</t>
  </si>
  <si>
    <t>Учредитель</t>
  </si>
  <si>
    <t>Министерство здравоохранения Кузбасса</t>
  </si>
  <si>
    <t>по ОКТМО</t>
  </si>
  <si>
    <t>32701000</t>
  </si>
  <si>
    <t>3</t>
  </si>
  <si>
    <t>VID</t>
  </si>
  <si>
    <t>VRO</t>
  </si>
  <si>
    <t>Наименование органа, осуществляющего полномочия учредителя</t>
  </si>
  <si>
    <t>INN</t>
  </si>
  <si>
    <t>Периодичность:  годовая</t>
  </si>
  <si>
    <t>Глава по БК</t>
  </si>
  <si>
    <t>005</t>
  </si>
  <si>
    <t>ГОД</t>
  </si>
  <si>
    <t>RESERVE1</t>
  </si>
  <si>
    <t>Единица измерения: руб.</t>
  </si>
  <si>
    <t>по ОКЕИ</t>
  </si>
  <si>
    <t>RESERVE2</t>
  </si>
  <si>
    <t>COLS_OLAP</t>
  </si>
  <si>
    <t>Код</t>
  </si>
  <si>
    <t>Код анали-тики</t>
  </si>
  <si>
    <t>Деятельность</t>
  </si>
  <si>
    <t>Деятельность по</t>
  </si>
  <si>
    <t>Приносящая</t>
  </si>
  <si>
    <t>ROWS_OLAP</t>
  </si>
  <si>
    <t>Наименование показателя</t>
  </si>
  <si>
    <t>стро-</t>
  </si>
  <si>
    <t>с целевыми</t>
  </si>
  <si>
    <t>государственному</t>
  </si>
  <si>
    <t>доход</t>
  </si>
  <si>
    <t>Итого</t>
  </si>
  <si>
    <t>Петченко Олеся Валерьевна</t>
  </si>
  <si>
    <t>glbuhg2</t>
  </si>
  <si>
    <t>ки</t>
  </si>
  <si>
    <t>средствами</t>
  </si>
  <si>
    <t>заданию</t>
  </si>
  <si>
    <t>деятельность</t>
  </si>
  <si>
    <t>Цулявер Ирина Григорьевна</t>
  </si>
  <si>
    <t>ruk2</t>
  </si>
  <si>
    <t>6</t>
  </si>
  <si>
    <t>7</t>
  </si>
  <si>
    <t>ruk3</t>
  </si>
  <si>
    <t>Доходы (стр.030 + стр.040 + стр.050 + стр.060 + стр.070 + стр.090 + стр.100 + стр.110)</t>
  </si>
  <si>
    <t>010</t>
  </si>
  <si>
    <t>100</t>
  </si>
  <si>
    <t>Доходы от собственности
                   в том числе:</t>
  </si>
  <si>
    <t>030</t>
  </si>
  <si>
    <t>120</t>
  </si>
  <si>
    <t>Доходы от операционной аренды</t>
  </si>
  <si>
    <t>121</t>
  </si>
  <si>
    <t>Доходы от оказания платных услуг (работ), компенсаций затрат
                   в том числе:</t>
  </si>
  <si>
    <t>040</t>
  </si>
  <si>
    <t>130</t>
  </si>
  <si>
    <t>Доходы от оказания платных услуг (работ)</t>
  </si>
  <si>
    <t>131</t>
  </si>
  <si>
    <t>Доходы от компенсации затрат</t>
  </si>
  <si>
    <t>134</t>
  </si>
  <si>
    <t>Доходы по условным арендным платежам</t>
  </si>
  <si>
    <t>135</t>
  </si>
  <si>
    <t>Доходы от возмещений Фондом пенсионного и социального страхования Российской Федерации расходов</t>
  </si>
  <si>
    <t>139</t>
  </si>
  <si>
    <t>Штрафы, пени, неустойки, возмещения ущерба
                   в том числе:</t>
  </si>
  <si>
    <t>050</t>
  </si>
  <si>
    <t>140</t>
  </si>
  <si>
    <t>Доходы от штрафных санкций за нарушение законодательства о закупках и нарушение условий контрактов (договоров)</t>
  </si>
  <si>
    <t>141</t>
  </si>
  <si>
    <t>Страховые возмещения</t>
  </si>
  <si>
    <t>143</t>
  </si>
  <si>
    <t>Безвозмездные  поступления текущего характера
                   в том числе:</t>
  </si>
  <si>
    <t>060</t>
  </si>
  <si>
    <t>150</t>
  </si>
  <si>
    <t>Поступления текущего характера бюджетным и автономным учреждениям от сектора государственного управления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</si>
  <si>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</si>
  <si>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</si>
  <si>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155</t>
  </si>
  <si>
    <t>Безвозмездные  поступления капитального характера
                   в том числе:</t>
  </si>
  <si>
    <t>070</t>
  </si>
  <si>
    <t>160</t>
  </si>
  <si>
    <t>Доходы от операций с активами
                   в том числе:</t>
  </si>
  <si>
    <t>090</t>
  </si>
  <si>
    <t>170</t>
  </si>
  <si>
    <t>Доходы от выбытия активов</t>
  </si>
  <si>
    <t>172</t>
  </si>
  <si>
    <t>Чрезвычайные доходы от операций с активами</t>
  </si>
  <si>
    <t>173</t>
  </si>
  <si>
    <t>Выпадающие доходы</t>
  </si>
  <si>
    <t>174</t>
  </si>
  <si>
    <t>Форма 0503721 с.2</t>
  </si>
  <si>
    <t>pravopr</t>
  </si>
  <si>
    <t>oktmor</t>
  </si>
  <si>
    <t>ukonf</t>
  </si>
  <si>
    <t>pprch</t>
  </si>
  <si>
    <t>Прочие доходы
                   в том числе:</t>
  </si>
  <si>
    <t>180</t>
  </si>
  <si>
    <t>Доходы от безвозмездного права пользования активом, предоставленным организациями (за исключением сектора государственного управления и организаций государственного сектора)</t>
  </si>
  <si>
    <t>182</t>
  </si>
  <si>
    <t>Доходы от безвозмездного права пользования активом, предоставленным сектором государственного управления</t>
  </si>
  <si>
    <t>186</t>
  </si>
  <si>
    <t>Безвозмездные недежные поступления в сектор государственного управления
                   в том числе:</t>
  </si>
  <si>
    <t>110</t>
  </si>
  <si>
    <t>190</t>
  </si>
  <si>
    <t>Безвозмездные неденежные поступления текущего характера от сектора государственного управления и организаций государственного сектора</t>
  </si>
  <si>
    <t>191</t>
  </si>
  <si>
    <t>Безвозмездные неденежные поступления текущего характера от организаций (за исключением сектора государственного управления и организаций государственного сектора)</t>
  </si>
  <si>
    <t>192</t>
  </si>
  <si>
    <t>Безвозмездные неденежные поступления капитального характера от сектора государственного управления и организаций государственного сектора</t>
  </si>
  <si>
    <t>195</t>
  </si>
  <si>
    <t>Безвозмездные неденежные поступления капитального характера от организаций (за исключением сектора государственного управления и организаций государственного сектора)</t>
  </si>
  <si>
    <t>196</t>
  </si>
  <si>
    <t>Расходы  (стр.160 + стр.170 + стр. 190 + стр.210 +                                                             стр. 230 + стр. 240 + стр. 250 + стр. 260 + стр. 270 )</t>
  </si>
  <si>
    <t>200</t>
  </si>
  <si>
    <t>Оплата труда и начисления на выплаты по оплате труда
                   в том числе:</t>
  </si>
  <si>
    <t>210</t>
  </si>
  <si>
    <t>Заработная плата</t>
  </si>
  <si>
    <t>211</t>
  </si>
  <si>
    <t>Прочие несоциальные выплаты персоналу в денежной форме</t>
  </si>
  <si>
    <t>212</t>
  </si>
  <si>
    <t>Начисления на выплаты по оплате труда</t>
  </si>
  <si>
    <t>213</t>
  </si>
  <si>
    <t>Оплата работ, услуг
                   в том числе:</t>
  </si>
  <si>
    <t>220</t>
  </si>
  <si>
    <t>Услуги связи</t>
  </si>
  <si>
    <t>221</t>
  </si>
  <si>
    <t>Транспортные услуги</t>
  </si>
  <si>
    <t>222</t>
  </si>
  <si>
    <t>Коммунальные услуги</t>
  </si>
  <si>
    <t>223</t>
  </si>
  <si>
    <t>Арендная плата за пользование имуществом (за исключением земельных участков и других обособленных природных объектов)</t>
  </si>
  <si>
    <t>224</t>
  </si>
  <si>
    <t>Работы, услуги по содержанию имущества</t>
  </si>
  <si>
    <t>225</t>
  </si>
  <si>
    <t>Прочие работы, услуги</t>
  </si>
  <si>
    <t>226</t>
  </si>
  <si>
    <t>Страхование</t>
  </si>
  <si>
    <t>227</t>
  </si>
  <si>
    <t>Арендная плата за пользование земельными участками и другими обособленными природными объектами</t>
  </si>
  <si>
    <t>229</t>
  </si>
  <si>
    <t>Обслуживание долговых обязательств
                   в том числе:</t>
  </si>
  <si>
    <t>230</t>
  </si>
  <si>
    <t>Безвозмездные перечисления текущего характера организациям
                   в том числе:</t>
  </si>
  <si>
    <t>240</t>
  </si>
  <si>
    <t>Безвозмездные перечисления бюджетам
                   в том числе:</t>
  </si>
  <si>
    <t>250</t>
  </si>
  <si>
    <t>Социальное обеспечение
                   в том числе:</t>
  </si>
  <si>
    <t>260</t>
  </si>
  <si>
    <t>Пособия по социальной помощи населению в денежной форме</t>
  </si>
  <si>
    <t>262</t>
  </si>
  <si>
    <t>Пособия по социальной помощи населению в натуральной форме</t>
  </si>
  <si>
    <t>263</t>
  </si>
  <si>
    <t>Пенсии, пособия, выплачиваемые работодателями, нанимателями бывшим работникам в денежной форме</t>
  </si>
  <si>
    <t>264</t>
  </si>
  <si>
    <t>Социальные пособия и компенсации персоналу в денежной форме</t>
  </si>
  <si>
    <t>266</t>
  </si>
  <si>
    <t>Расходы по операциям с активами 
                   в том числе:</t>
  </si>
  <si>
    <t>270</t>
  </si>
  <si>
    <t>Амортизация</t>
  </si>
  <si>
    <t>271</t>
  </si>
  <si>
    <t>Расходование материальных запасов</t>
  </si>
  <si>
    <t>272</t>
  </si>
  <si>
    <t>Безвозмездные перечисления капитального характера организациям
                   в том числе:</t>
  </si>
  <si>
    <t>280</t>
  </si>
  <si>
    <t>Форма 0503721 с.3</t>
  </si>
  <si>
    <t>Прочие расходы
                   в том числе:</t>
  </si>
  <si>
    <t>290</t>
  </si>
  <si>
    <t>Налоги, пошлины и сборы</t>
  </si>
  <si>
    <t>291</t>
  </si>
  <si>
    <t>Штрафы за нарушение законодательства о налогах и сборах, законодательства о страховых взносах</t>
  </si>
  <si>
    <t>292</t>
  </si>
  <si>
    <t>Штрафы за нарушение законодательства о закупках и нарушение условий контрактов (договоров)</t>
  </si>
  <si>
    <t>293</t>
  </si>
  <si>
    <t>Иные выплаты текущего характера физическим лицам</t>
  </si>
  <si>
    <t>296</t>
  </si>
  <si>
    <t>Иные выплаты текущего характера организациям</t>
  </si>
  <si>
    <t>297</t>
  </si>
  <si>
    <t>Чистый операционный результат (стр.301 - стр.302); (стр.310 + стр.410)</t>
  </si>
  <si>
    <t>300</t>
  </si>
  <si>
    <t>Операционный результат до налогообложения  (стр.010 - стр.150)</t>
  </si>
  <si>
    <t>301</t>
  </si>
  <si>
    <t>Налог на прибыль</t>
  </si>
  <si>
    <t>302</t>
  </si>
  <si>
    <t>Операции с нефинансовыми активами (стр.320 + стр.330 + стр.350 + стр.360 + стр.370+ стр.380 + стр.390 + стр.395 + стр.400)</t>
  </si>
  <si>
    <t>310</t>
  </si>
  <si>
    <t>Чистое поступление основных средств</t>
  </si>
  <si>
    <t>320</t>
  </si>
  <si>
    <t>в том числе:
увеличение стоимости основных средств</t>
  </si>
  <si>
    <t>321</t>
  </si>
  <si>
    <t>уменьшение стоимости основных средств</t>
  </si>
  <si>
    <t>322</t>
  </si>
  <si>
    <t>41Х</t>
  </si>
  <si>
    <t>Чистое поступление нематериальных активов</t>
  </si>
  <si>
    <t>330</t>
  </si>
  <si>
    <t>в том числе:
увеличение стоимости нематериальных активов</t>
  </si>
  <si>
    <t>331</t>
  </si>
  <si>
    <t>уменьшение стоимости нематериальных активов</t>
  </si>
  <si>
    <t>332</t>
  </si>
  <si>
    <t>42Х</t>
  </si>
  <si>
    <t>Чистое поступление непроизведенных активов</t>
  </si>
  <si>
    <t>350</t>
  </si>
  <si>
    <t>в том числе:
увеличение стоимости непроизведенных активов</t>
  </si>
  <si>
    <t>351</t>
  </si>
  <si>
    <t>уменьшение стоимости непроизведенных активов</t>
  </si>
  <si>
    <t>352</t>
  </si>
  <si>
    <t>43Х</t>
  </si>
  <si>
    <t>Чистое поступление материальных запасов</t>
  </si>
  <si>
    <t>360</t>
  </si>
  <si>
    <t>в том числе:
увеличение стоимости материальных запасов
      из них:</t>
  </si>
  <si>
    <t>361</t>
  </si>
  <si>
    <t>340</t>
  </si>
  <si>
    <t>уменьшение стоимости материальных запасов
      из них:</t>
  </si>
  <si>
    <t>362</t>
  </si>
  <si>
    <t>440</t>
  </si>
  <si>
    <t>Чистое поступление прав пользования</t>
  </si>
  <si>
    <t>370</t>
  </si>
  <si>
    <t>в том числе:
увеличение стоимости прав пользования</t>
  </si>
  <si>
    <t>371</t>
  </si>
  <si>
    <t>35Х</t>
  </si>
  <si>
    <t>уменьшение стоимости прав пользования</t>
  </si>
  <si>
    <t>372</t>
  </si>
  <si>
    <t>45Х</t>
  </si>
  <si>
    <t>Чистое поступление биологических активов</t>
  </si>
  <si>
    <t>380</t>
  </si>
  <si>
    <t>в том числе:
увеличение стоимости биологических активов</t>
  </si>
  <si>
    <t>381</t>
  </si>
  <si>
    <t>уменьшение стоимости биологических активов</t>
  </si>
  <si>
    <t>382</t>
  </si>
  <si>
    <t>46Х</t>
  </si>
  <si>
    <t>Чистое изменение затрат на изготовление готовой продукции 
(работ, услуг)</t>
  </si>
  <si>
    <t>390</t>
  </si>
  <si>
    <t>Форма 0503721 с.4</t>
  </si>
  <si>
    <t>в том числе:
увеличение затрат</t>
  </si>
  <si>
    <t>391</t>
  </si>
  <si>
    <t>х</t>
  </si>
  <si>
    <t>уменьшение затрат</t>
  </si>
  <si>
    <t>392</t>
  </si>
  <si>
    <t>х</t>
  </si>
  <si>
    <t>Чистое изменение затрат на биотрансформацию</t>
  </si>
  <si>
    <t>395</t>
  </si>
  <si>
    <t>в том числе:
увеличение затрат</t>
  </si>
  <si>
    <t>396</t>
  </si>
  <si>
    <t>397</t>
  </si>
  <si>
    <t>Чистое изменение расходов будущих периодов</t>
  </si>
  <si>
    <t>400</t>
  </si>
  <si>
    <t>Операции с финансовыми активами и обязательствами (стр.420 - стр.
510)</t>
  </si>
  <si>
    <t>410</t>
  </si>
  <si>
    <t>Операции с финансовыми активами (стр. 430 + стр. 440 + стр. 450 + стр. 460 + стр. 470 + стр. 480)</t>
  </si>
  <si>
    <t>420</t>
  </si>
  <si>
    <t>Чистое поступление денежных средств и их эквивалентов</t>
  </si>
  <si>
    <t>430</t>
  </si>
  <si>
    <t>в том числе:
поступление денежных средств и их эквивалентов</t>
  </si>
  <si>
    <t>431</t>
  </si>
  <si>
    <t>510</t>
  </si>
  <si>
    <t>выбытие денежных средств и их эквивалентов</t>
  </si>
  <si>
    <t>432</t>
  </si>
  <si>
    <t>610</t>
  </si>
  <si>
    <t>Чистое поступление ценных бумаг, кроме акций</t>
  </si>
  <si>
    <t>в том числе:
увеличение стоимости ценных бумаг, кроме акций и иных 
финансовых инструментов</t>
  </si>
  <si>
    <t>441</t>
  </si>
  <si>
    <t>520</t>
  </si>
  <si>
    <t>уменьшение стоимости ценных бумаг, кроме акций и иных 
финансовых инструментов</t>
  </si>
  <si>
    <t>442</t>
  </si>
  <si>
    <t>620</t>
  </si>
  <si>
    <t>Чистое поступление акций и иных финансовых инструментов</t>
  </si>
  <si>
    <t>450</t>
  </si>
  <si>
    <t>в том числе:
увеличение стоимости акций и иных финансовых инструментов</t>
  </si>
  <si>
    <t>451</t>
  </si>
  <si>
    <t>530</t>
  </si>
  <si>
    <t>уменьшение стоимости акций и иных финансовых инструментов</t>
  </si>
  <si>
    <t>452</t>
  </si>
  <si>
    <t>630</t>
  </si>
  <si>
    <t>Чистое предоставление займов (ссуд)</t>
  </si>
  <si>
    <t>460</t>
  </si>
  <si>
    <t>в том числе:
увеличение задолженности по предоставленным займам (ссудам)</t>
  </si>
  <si>
    <t>461</t>
  </si>
  <si>
    <t>540</t>
  </si>
  <si>
    <t>уменьшение задолженности по предоставленным займам (ссудам)</t>
  </si>
  <si>
    <t>462</t>
  </si>
  <si>
    <t>640</t>
  </si>
  <si>
    <t>Чистое поступление иных финансовых активов</t>
  </si>
  <si>
    <t>470</t>
  </si>
  <si>
    <t>в том числе:
увеличение стоимости иных финансовых активов</t>
  </si>
  <si>
    <t>471</t>
  </si>
  <si>
    <t>550</t>
  </si>
  <si>
    <t>уменьшение стоимости иных финансовых активов</t>
  </si>
  <si>
    <t>472</t>
  </si>
  <si>
    <t>650</t>
  </si>
  <si>
    <t>Чистое увеличение дебиторской задолженности</t>
  </si>
  <si>
    <t>480</t>
  </si>
  <si>
    <t>в том числе:
увеличение дебиторской задолженности</t>
  </si>
  <si>
    <t>481</t>
  </si>
  <si>
    <t>560</t>
  </si>
  <si>
    <t>уменьшение дебиторской задолженности</t>
  </si>
  <si>
    <t>482</t>
  </si>
  <si>
    <t>660</t>
  </si>
  <si>
    <t>Форма 0503721 с.5</t>
  </si>
  <si>
    <t>Операции с обязательствами (стр.520 + стр.530 + стр.540+ стр.550+ стр.560)</t>
  </si>
  <si>
    <t>Чистое увеличение задолженности по внутренним привлеченным 
заимствованиям</t>
  </si>
  <si>
    <t>в том числе:
увеличение задолженности по внутренним привлеченным заимствованиям</t>
  </si>
  <si>
    <t>521</t>
  </si>
  <si>
    <t>710</t>
  </si>
  <si>
    <t>уменьшениезадолженности по внутренним привлеченным заимствованиям</t>
  </si>
  <si>
    <t>522</t>
  </si>
  <si>
    <t>810</t>
  </si>
  <si>
    <t>Чистое увеличение  задолженности по внешним привлеченным 
заимствованиям</t>
  </si>
  <si>
    <t>в том числе:
увеличение задолженности по внешним привлеченным заимствованиям</t>
  </si>
  <si>
    <t>531</t>
  </si>
  <si>
    <t>720</t>
  </si>
  <si>
    <t>уменьшение задолженности по внешним привлеченным заимствованиям</t>
  </si>
  <si>
    <t>532</t>
  </si>
  <si>
    <t>820</t>
  </si>
  <si>
    <t>Чистое увеличение прочей кредиторской задолженности</t>
  </si>
  <si>
    <t>в том числе:
увеличение прочей кредиторской задолженности</t>
  </si>
  <si>
    <t>541</t>
  </si>
  <si>
    <t>730</t>
  </si>
  <si>
    <t>уменьшение прочей кредиторской задолженности</t>
  </si>
  <si>
    <t>542</t>
  </si>
  <si>
    <t>830</t>
  </si>
  <si>
    <t>Чистое изменение доходов будущих периодов</t>
  </si>
  <si>
    <t>Чистое изменение резервов предстоящих расходов</t>
  </si>
  <si>
    <t>Руководитель      ____________________________________________________</t>
  </si>
  <si>
    <t>Зеленина Елена Михайловна</t>
  </si>
  <si>
    <t>Главный бухгалтер</t>
  </si>
  <si>
    <t>(подпись)</t>
  </si>
  <si>
    <t>(расшифровка подписи)</t>
  </si>
  <si>
    <t>(подпись)</t>
  </si>
  <si>
    <t>Централизованная бухгалтерия</t>
  </si>
  <si>
    <t>(наименование, ОГРН, ИНН, КПП, местонахождение )</t>
  </si>
  <si>
    <t>Руководитель</t>
  </si>
  <si>
    <t>(уполномоченное лицо)</t>
  </si>
  <si>
    <t>(должность)</t>
  </si>
  <si>
    <t>Исполнитель      _______________________________________________</t>
  </si>
  <si>
    <t>(телефон, e-mail)</t>
  </si>
  <si>
    <t>"________"    _______________  20 ___  г.</t>
  </si>
  <si>
    <t>Документ подписан ЭП:</t>
  </si>
  <si>
    <t>Кем подписан</t>
  </si>
  <si>
    <t>BKemOMK</t>
  </si>
  <si>
    <t>Дата подписания</t>
  </si>
  <si>
    <t>Серийный номер сертификата</t>
  </si>
  <si>
    <t>00BEF4B08BB4E274D42932ACC5F722F586</t>
  </si>
  <si>
    <t>Кем выдан сертификат</t>
  </si>
  <si>
    <t>Федеральное казначейство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</si>
  <si>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</si>
  <si>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</si>
  <si>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</si>
  <si>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</si>
  <si>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F6D382D67A3C1334EBE5C5596DFA7C909B3626D5</t>
  </si>
  <si>
    <t>Описание сертификата</t>
  </si>
  <si>
    <t>BKEMOMKD</t>
  </si>
  <si>
    <t>2D9ED2F2DADC1D9187FBA0AFD4489EF0</t>
  </si>
  <si>
    <t>FB74C7BE2E788E4286EA053CDB4AE716E4F0C3D8</t>
  </si>
  <si>
    <t>BKEMOMKE</t>
  </si>
  <si>
    <t>0099A20650B1E0E37A78FAB2E91438437E</t>
  </si>
  <si>
    <t>ЗАРЕМСКИХ АНЖЕЛИКА ВАЛЕРЬЕВНА</t>
  </si>
  <si>
    <t>0AF4AA74D00BFBEA1C16CB83F18D549780BDA07E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</si>
</sst>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12" x14ac:knownFonts="1"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9"/>
      <color rgb="FF000000"/>
      <name val="Arial Cyr"/>
    </font>
    <font>
      <b/>
      <sz val="9"/>
      <color rgb="FF000000"/>
      <name val="Arial Cyr"/>
    </font>
    <font>
      <i/>
      <sz val="9"/>
      <color rgb="FF000000"/>
      <name val="Arial Cyr"/>
    </font>
    <font>
      <sz val="8"/>
      <color rgb="FF000000"/>
      <name val="Calibri"/>
    </font>
    <font>
      <b/>
      <sz val="8"/>
      <color rgb="FF000000"/>
      <name val="Arial Cyr"/>
    </font>
    <font>
      <b/>
      <i/>
      <sz val="8"/>
      <color rgb="FF000000"/>
      <name val="Arial Cyr"/>
    </font>
    <font>
      <sz val="12"/>
      <color rgb="FF000000"/>
      <name val="Arial Cyr"/>
    </font>
    <font>
      <i/>
      <sz val="12"/>
      <color rgb="FF000000"/>
      <name val="Arial Cyr"/>
    </font>
    <font>
      <i/>
      <sz val="8"/>
      <color rgb="FF000000"/>
      <name val="Arial Cyr"/>
    </font>
  </fonts>
  <fills count="5">
    <fill>
      <patternFill patternType="none"/>
    </fill>
    <fill>
      <patternFill patternType="gray125"/>
    </fill>
    <fill>
      <patternFill patternType="lightGray">
        <bgColor rgb="FFFFFFFF"/>
      </patternFill>
    </fill>
    <fill>
      <patternFill patternType="solid">
        <fgColor theme="0"/>
        <bgColor indexed="64"/>
      </patternFill>
    </fill>
    <fill>
      <patternFill patternType="lightGray">
        <bgColor theme="0"/>
      </patternFill>
    </fill>
  </fills>
  <borders count="4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49" fontId="2" fillId="0" borderId="3" xfId="0" applyNumberFormat="1" applyFont="1" applyBorder="1"/>
    <xf numFmtId="0" fontId="2" fillId="0" borderId="0" xfId="0" applyFont="1"/>
    <xf numFmtId="49" fontId="2" fillId="0" borderId="0" xfId="0" applyNumberFormat="1" applyFont="1"/>
    <xf numFmtId="0" fontId="0" fillId="0" borderId="3" xfId="0" applyBorder="1"/>
    <xf numFmtId="0" fontId="0" fillId="2" borderId="3" xfId="0" applyFill="1" applyBorder="1"/>
    <xf numFmtId="0" fontId="0" fillId="2" borderId="0" xfId="0" applyFill="1"/>
    <xf numFmtId="49" fontId="6" fillId="0" borderId="0" xfId="0" applyNumberFormat="1" applyFont="1" applyAlignment="1">
      <alignment horizontal="left"/>
    </xf>
    <xf numFmtId="0" fontId="0" fillId="0" borderId="17" xfId="0" applyBorder="1"/>
    <xf numFmtId="0" fontId="0" fillId="0" borderId="15" xfId="0" applyBorder="1"/>
    <xf numFmtId="0" fontId="2" fillId="0" borderId="3" xfId="0" applyFont="1" applyBorder="1"/>
    <xf numFmtId="49" fontId="2" fillId="0" borderId="3" xfId="0" applyNumberFormat="1" applyFont="1" applyBorder="1" applyAlignment="1">
      <alignment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0" fontId="0" fillId="0" borderId="41" xfId="0" applyBorder="1"/>
    <xf numFmtId="0" fontId="0" fillId="3" borderId="0" xfId="0" applyFill="1"/>
    <xf numFmtId="0" fontId="0" fillId="3" borderId="1" xfId="0" applyFill="1" applyBorder="1"/>
    <xf numFmtId="0" fontId="1" fillId="3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2" fillId="3" borderId="2" xfId="0" applyFont="1" applyFill="1" applyBorder="1" applyAlignment="1">
      <alignment horizontal="right"/>
    </xf>
    <xf numFmtId="49" fontId="2" fillId="3" borderId="5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/>
    <xf numFmtId="0" fontId="2" fillId="3" borderId="6" xfId="0" applyFont="1" applyFill="1" applyBorder="1" applyAlignment="1" applyProtection="1">
      <alignment horizontal="center"/>
      <protection locked="0"/>
    </xf>
    <xf numFmtId="14" fontId="2" fillId="3" borderId="5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0" fillId="3" borderId="7" xfId="0" applyFill="1" applyBorder="1" applyAlignment="1" applyProtection="1">
      <alignment horizontal="left" wrapText="1"/>
      <protection locked="0"/>
    </xf>
    <xf numFmtId="49" fontId="2" fillId="3" borderId="5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0" fillId="3" borderId="0" xfId="0" applyFill="1"/>
    <xf numFmtId="0" fontId="0" fillId="3" borderId="8" xfId="0" applyFill="1" applyBorder="1"/>
    <xf numFmtId="49" fontId="2" fillId="3" borderId="8" xfId="0" applyNumberFormat="1" applyFont="1" applyFill="1" applyBorder="1"/>
    <xf numFmtId="0" fontId="2" fillId="3" borderId="8" xfId="0" applyFont="1" applyFill="1" applyBorder="1" applyAlignment="1">
      <alignment horizontal="centerContinuous"/>
    </xf>
    <xf numFmtId="49" fontId="2" fillId="3" borderId="0" xfId="0" applyNumberFormat="1" applyFont="1" applyFill="1"/>
    <xf numFmtId="0" fontId="2" fillId="3" borderId="0" xfId="0" applyFont="1" applyFill="1" applyAlignment="1">
      <alignment horizontal="centerContinuous"/>
    </xf>
    <xf numFmtId="0" fontId="2" fillId="3" borderId="9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10" xfId="0" applyFont="1" applyFill="1" applyBorder="1" applyAlignment="1">
      <alignment horizontal="centerContinuous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49" fontId="2" fillId="3" borderId="19" xfId="0" applyNumberFormat="1" applyFont="1" applyFill="1" applyBorder="1" applyAlignment="1">
      <alignment horizontal="center" vertical="center"/>
    </xf>
    <xf numFmtId="49" fontId="2" fillId="3" borderId="20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49" fontId="2" fillId="3" borderId="22" xfId="0" applyNumberFormat="1" applyFont="1" applyFill="1" applyBorder="1" applyAlignment="1">
      <alignment horizontal="center" vertical="center"/>
    </xf>
    <xf numFmtId="49" fontId="2" fillId="3" borderId="23" xfId="0" applyNumberFormat="1" applyFont="1" applyFill="1" applyBorder="1" applyAlignment="1">
      <alignment horizontal="center" vertical="center"/>
    </xf>
    <xf numFmtId="49" fontId="4" fillId="3" borderId="24" xfId="0" applyNumberFormat="1" applyFont="1" applyFill="1" applyBorder="1" applyAlignment="1">
      <alignment horizontal="center" wrapText="1"/>
    </xf>
    <xf numFmtId="49" fontId="2" fillId="3" borderId="25" xfId="0" applyNumberFormat="1" applyFont="1" applyFill="1" applyBorder="1" applyAlignment="1">
      <alignment horizontal="center"/>
    </xf>
    <xf numFmtId="49" fontId="2" fillId="3" borderId="26" xfId="0" applyNumberFormat="1" applyFont="1" applyFill="1" applyBorder="1" applyAlignment="1">
      <alignment horizontal="center"/>
    </xf>
    <xf numFmtId="164" fontId="2" fillId="3" borderId="26" xfId="0" applyNumberFormat="1" applyFont="1" applyFill="1" applyBorder="1" applyAlignment="1">
      <alignment horizontal="right"/>
    </xf>
    <xf numFmtId="164" fontId="2" fillId="3" borderId="27" xfId="0" applyNumberFormat="1" applyFont="1" applyFill="1" applyBorder="1" applyAlignment="1">
      <alignment horizontal="right"/>
    </xf>
    <xf numFmtId="49" fontId="5" fillId="3" borderId="28" xfId="0" applyNumberFormat="1" applyFont="1" applyFill="1" applyBorder="1" applyAlignment="1">
      <alignment horizontal="left" wrapText="1"/>
    </xf>
    <xf numFmtId="49" fontId="2" fillId="3" borderId="29" xfId="0" applyNumberFormat="1" applyFont="1" applyFill="1" applyBorder="1" applyAlignment="1">
      <alignment horizontal="center"/>
    </xf>
    <xf numFmtId="49" fontId="2" fillId="3" borderId="13" xfId="0" applyNumberFormat="1" applyFont="1" applyFill="1" applyBorder="1" applyAlignment="1">
      <alignment horizontal="center"/>
    </xf>
    <xf numFmtId="164" fontId="2" fillId="3" borderId="13" xfId="0" applyNumberFormat="1" applyFont="1" applyFill="1" applyBorder="1" applyAlignment="1">
      <alignment horizontal="right"/>
    </xf>
    <xf numFmtId="164" fontId="2" fillId="3" borderId="30" xfId="0" applyNumberFormat="1" applyFont="1" applyFill="1" applyBorder="1" applyAlignment="1">
      <alignment horizontal="right"/>
    </xf>
    <xf numFmtId="49" fontId="2" fillId="3" borderId="28" xfId="0" applyNumberFormat="1" applyFont="1" applyFill="1" applyBorder="1" applyAlignment="1">
      <alignment horizontal="left" wrapText="1" indent="4"/>
    </xf>
    <xf numFmtId="49" fontId="2" fillId="3" borderId="13" xfId="0" applyNumberFormat="1" applyFont="1" applyFill="1" applyBorder="1" applyAlignment="1" applyProtection="1">
      <alignment horizontal="center"/>
      <protection locked="0"/>
    </xf>
    <xf numFmtId="164" fontId="2" fillId="3" borderId="13" xfId="0" applyNumberFormat="1" applyFont="1" applyFill="1" applyBorder="1" applyAlignment="1" applyProtection="1">
      <alignment horizontal="right"/>
      <protection locked="0"/>
    </xf>
    <xf numFmtId="49" fontId="2" fillId="3" borderId="28" xfId="0" applyNumberFormat="1" applyFont="1" applyFill="1" applyBorder="1" applyAlignment="1">
      <alignment horizontal="left" wrapText="1" indent="1"/>
    </xf>
    <xf numFmtId="49" fontId="2" fillId="4" borderId="28" xfId="0" applyNumberFormat="1" applyFont="1" applyFill="1" applyBorder="1" applyAlignment="1">
      <alignment horizontal="left" wrapText="1" indent="4"/>
    </xf>
    <xf numFmtId="49" fontId="2" fillId="4" borderId="29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 applyProtection="1">
      <alignment horizontal="center"/>
      <protection locked="0"/>
    </xf>
    <xf numFmtId="164" fontId="2" fillId="4" borderId="13" xfId="0" applyNumberFormat="1" applyFont="1" applyFill="1" applyBorder="1" applyAlignment="1" applyProtection="1">
      <alignment horizontal="right"/>
      <protection locked="0"/>
    </xf>
    <xf numFmtId="164" fontId="2" fillId="4" borderId="30" xfId="0" applyNumberFormat="1" applyFont="1" applyFill="1" applyBorder="1" applyAlignment="1">
      <alignment horizontal="right"/>
    </xf>
    <xf numFmtId="49" fontId="2" fillId="3" borderId="28" xfId="0" applyNumberFormat="1" applyFont="1" applyFill="1" applyBorder="1" applyAlignment="1">
      <alignment horizontal="left" wrapText="1" indent="3"/>
    </xf>
    <xf numFmtId="49" fontId="2" fillId="3" borderId="31" xfId="0" applyNumberFormat="1" applyFont="1" applyFill="1" applyBorder="1" applyAlignment="1">
      <alignment horizontal="center"/>
    </xf>
    <xf numFmtId="49" fontId="2" fillId="3" borderId="22" xfId="0" applyNumberFormat="1" applyFont="1" applyFill="1" applyBorder="1" applyAlignment="1">
      <alignment horizontal="center"/>
    </xf>
    <xf numFmtId="164" fontId="2" fillId="3" borderId="22" xfId="0" applyNumberFormat="1" applyFont="1" applyFill="1" applyBorder="1" applyAlignment="1">
      <alignment horizontal="right"/>
    </xf>
    <xf numFmtId="164" fontId="2" fillId="3" borderId="32" xfId="0" applyNumberFormat="1" applyFont="1" applyFill="1" applyBorder="1" applyAlignment="1">
      <alignment horizontal="right"/>
    </xf>
    <xf numFmtId="0" fontId="2" fillId="3" borderId="33" xfId="0" applyFont="1" applyFill="1" applyBorder="1"/>
    <xf numFmtId="0" fontId="2" fillId="3" borderId="10" xfId="0" applyFont="1" applyFill="1" applyBorder="1"/>
    <xf numFmtId="49" fontId="5" fillId="3" borderId="24" xfId="0" applyNumberFormat="1" applyFont="1" applyFill="1" applyBorder="1" applyAlignment="1">
      <alignment horizontal="left" wrapText="1"/>
    </xf>
    <xf numFmtId="49" fontId="4" fillId="3" borderId="28" xfId="0" applyNumberFormat="1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49" fontId="7" fillId="3" borderId="28" xfId="0" applyNumberFormat="1" applyFont="1" applyFill="1" applyBorder="1" applyAlignment="1">
      <alignment horizontal="center" wrapText="1"/>
    </xf>
    <xf numFmtId="49" fontId="2" fillId="4" borderId="13" xfId="0" applyNumberFormat="1" applyFont="1" applyFill="1" applyBorder="1" applyAlignment="1">
      <alignment horizontal="center"/>
    </xf>
    <xf numFmtId="164" fontId="2" fillId="4" borderId="13" xfId="0" applyNumberFormat="1" applyFont="1" applyFill="1" applyBorder="1" applyAlignment="1">
      <alignment horizontal="right"/>
    </xf>
    <xf numFmtId="49" fontId="2" fillId="3" borderId="10" xfId="0" applyNumberFormat="1" applyFont="1" applyFill="1" applyBorder="1" applyAlignment="1">
      <alignment horizontal="right"/>
    </xf>
    <xf numFmtId="49" fontId="2" fillId="3" borderId="24" xfId="0" applyNumberFormat="1" applyFont="1" applyFill="1" applyBorder="1" applyAlignment="1">
      <alignment horizontal="left" wrapText="1" indent="4"/>
    </xf>
    <xf numFmtId="49" fontId="4" fillId="3" borderId="28" xfId="0" applyNumberFormat="1" applyFont="1" applyFill="1" applyBorder="1" applyAlignment="1">
      <alignment horizontal="left" wrapText="1"/>
    </xf>
    <xf numFmtId="49" fontId="7" fillId="3" borderId="28" xfId="0" applyNumberFormat="1" applyFont="1" applyFill="1" applyBorder="1" applyAlignment="1">
      <alignment horizontal="left" wrapText="1"/>
    </xf>
    <xf numFmtId="49" fontId="7" fillId="3" borderId="24" xfId="0" applyNumberFormat="1" applyFont="1" applyFill="1" applyBorder="1" applyAlignment="1">
      <alignment horizontal="center" wrapText="1"/>
    </xf>
    <xf numFmtId="0" fontId="2" fillId="3" borderId="34" xfId="0" applyFont="1" applyFill="1" applyBorder="1" applyAlignment="1">
      <alignment horizontal="left" wrapText="1"/>
    </xf>
    <xf numFmtId="49" fontId="2" fillId="3" borderId="35" xfId="0" applyNumberFormat="1" applyFont="1" applyFill="1" applyBorder="1" applyAlignment="1">
      <alignment horizontal="center"/>
    </xf>
    <xf numFmtId="164" fontId="2" fillId="3" borderId="35" xfId="0" applyNumberFormat="1" applyFont="1" applyFill="1" applyBorder="1" applyAlignment="1" applyProtection="1">
      <alignment horizontal="center"/>
      <protection locked="0"/>
    </xf>
    <xf numFmtId="164" fontId="2" fillId="3" borderId="35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left" wrapText="1"/>
    </xf>
    <xf numFmtId="49" fontId="2" fillId="3" borderId="6" xfId="0" applyNumberFormat="1" applyFont="1" applyFill="1" applyBorder="1" applyAlignment="1" applyProtection="1">
      <alignment horizontal="center" wrapText="1"/>
      <protection locked="0"/>
    </xf>
    <xf numFmtId="49" fontId="2" fillId="3" borderId="0" xfId="0" applyNumberFormat="1" applyFont="1" applyFill="1" applyAlignment="1">
      <alignment horizontal="right" wrapText="1"/>
    </xf>
    <xf numFmtId="49" fontId="2" fillId="3" borderId="6" xfId="0" applyNumberFormat="1" applyFont="1" applyFill="1" applyBorder="1" applyAlignment="1">
      <alignment wrapText="1"/>
    </xf>
    <xf numFmtId="49" fontId="2" fillId="3" borderId="6" xfId="0" applyNumberFormat="1" applyFont="1" applyFill="1" applyBorder="1" applyAlignment="1" applyProtection="1">
      <alignment horizontal="center" wrapText="1"/>
      <protection locked="0"/>
    </xf>
    <xf numFmtId="49" fontId="2" fillId="3" borderId="0" xfId="0" applyNumberFormat="1" applyFont="1" applyFill="1" applyAlignment="1">
      <alignment horizontal="center" wrapText="1"/>
    </xf>
    <xf numFmtId="49" fontId="2" fillId="3" borderId="8" xfId="0" applyNumberFormat="1" applyFont="1" applyFill="1" applyBorder="1" applyAlignment="1">
      <alignment horizontal="center" wrapText="1"/>
    </xf>
    <xf numFmtId="49" fontId="2" fillId="3" borderId="8" xfId="0" applyNumberFormat="1" applyFont="1" applyFill="1" applyBorder="1" applyAlignment="1">
      <alignment horizontal="center" wrapText="1"/>
    </xf>
    <xf numFmtId="49" fontId="8" fillId="3" borderId="0" xfId="0" applyNumberFormat="1" applyFont="1" applyFill="1" applyAlignment="1">
      <alignment horizontal="right" wrapText="1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2" fillId="3" borderId="0" xfId="0" applyNumberFormat="1" applyFont="1" applyFill="1" applyAlignment="1">
      <alignment wrapText="1"/>
    </xf>
    <xf numFmtId="49" fontId="2" fillId="3" borderId="6" xfId="0" applyNumberFormat="1" applyFont="1" applyFill="1" applyBorder="1" applyAlignment="1">
      <alignment horizontal="center" wrapText="1"/>
    </xf>
    <xf numFmtId="49" fontId="2" fillId="3" borderId="0" xfId="0" applyNumberFormat="1" applyFont="1" applyFill="1" applyAlignment="1" applyProtection="1">
      <alignment horizontal="left" wrapText="1"/>
      <protection locked="0"/>
    </xf>
    <xf numFmtId="49" fontId="2" fillId="3" borderId="0" xfId="0" applyNumberFormat="1" applyFont="1" applyFill="1" applyAlignment="1">
      <alignment horizontal="center" vertical="center" wrapText="1"/>
    </xf>
    <xf numFmtId="49" fontId="9" fillId="3" borderId="0" xfId="0" applyNumberFormat="1" applyFont="1" applyFill="1" applyAlignment="1">
      <alignment horizontal="left" wrapText="1"/>
    </xf>
    <xf numFmtId="49" fontId="9" fillId="3" borderId="36" xfId="0" applyNumberFormat="1" applyFont="1" applyFill="1" applyBorder="1" applyAlignment="1">
      <alignment horizontal="left" wrapText="1"/>
    </xf>
    <xf numFmtId="49" fontId="9" fillId="3" borderId="36" xfId="0" applyNumberFormat="1" applyFont="1" applyFill="1" applyBorder="1" applyAlignment="1">
      <alignment wrapText="1"/>
    </xf>
    <xf numFmtId="0" fontId="0" fillId="3" borderId="37" xfId="0" applyFill="1" applyBorder="1"/>
    <xf numFmtId="0" fontId="9" fillId="3" borderId="38" xfId="0" applyFont="1" applyFill="1" applyBorder="1" applyAlignment="1">
      <alignment horizontal="center"/>
    </xf>
    <xf numFmtId="0" fontId="9" fillId="3" borderId="39" xfId="0" applyFont="1" applyFill="1" applyBorder="1" applyAlignment="1">
      <alignment horizontal="center"/>
    </xf>
    <xf numFmtId="0" fontId="10" fillId="3" borderId="40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0" fillId="3" borderId="39" xfId="0" applyFill="1" applyBorder="1"/>
    <xf numFmtId="0" fontId="11" fillId="3" borderId="42" xfId="0" applyFont="1" applyFill="1" applyBorder="1" applyAlignment="1">
      <alignment horizontal="right"/>
    </xf>
    <xf numFmtId="0" fontId="11" fillId="3" borderId="43" xfId="0" applyFont="1" applyFill="1" applyBorder="1" applyAlignment="1">
      <alignment horizontal="right"/>
    </xf>
    <xf numFmtId="49" fontId="8" fillId="3" borderId="44" xfId="0" applyNumberFormat="1" applyFont="1" applyFill="1" applyBorder="1" applyAlignment="1">
      <alignment horizontal="left" indent="1"/>
    </xf>
    <xf numFmtId="49" fontId="8" fillId="3" borderId="42" xfId="0" applyNumberFormat="1" applyFont="1" applyFill="1" applyBorder="1" applyAlignment="1">
      <alignment horizontal="left" indent="1"/>
    </xf>
    <xf numFmtId="0" fontId="11" fillId="3" borderId="41" xfId="0" applyFont="1" applyFill="1" applyBorder="1" applyAlignment="1">
      <alignment horizontal="right"/>
    </xf>
    <xf numFmtId="0" fontId="11" fillId="3" borderId="0" xfId="0" applyFont="1" applyFill="1" applyAlignment="1">
      <alignment horizontal="right"/>
    </xf>
    <xf numFmtId="14" fontId="8" fillId="3" borderId="37" xfId="0" applyNumberFormat="1" applyFont="1" applyFill="1" applyBorder="1" applyAlignment="1">
      <alignment horizontal="left" indent="1"/>
    </xf>
    <xf numFmtId="14" fontId="8" fillId="3" borderId="41" xfId="0" applyNumberFormat="1" applyFont="1" applyFill="1" applyBorder="1" applyAlignment="1">
      <alignment horizontal="left" indent="1"/>
    </xf>
    <xf numFmtId="49" fontId="8" fillId="3" borderId="37" xfId="0" applyNumberFormat="1" applyFont="1" applyFill="1" applyBorder="1" applyAlignment="1">
      <alignment horizontal="left" indent="1"/>
    </xf>
    <xf numFmtId="49" fontId="8" fillId="3" borderId="41" xfId="0" applyNumberFormat="1" applyFont="1" applyFill="1" applyBorder="1" applyAlignment="1">
      <alignment horizontal="left" indent="1"/>
    </xf>
    <xf numFmtId="0" fontId="11" fillId="3" borderId="45" xfId="0" applyFont="1" applyFill="1" applyBorder="1" applyAlignment="1">
      <alignment horizontal="right"/>
    </xf>
    <xf numFmtId="0" fontId="11" fillId="3" borderId="36" xfId="0" applyFont="1" applyFill="1" applyBorder="1" applyAlignment="1">
      <alignment horizontal="right"/>
    </xf>
    <xf numFmtId="49" fontId="8" fillId="3" borderId="46" xfId="0" applyNumberFormat="1" applyFont="1" applyFill="1" applyBorder="1" applyAlignment="1">
      <alignment horizontal="left" wrapText="1" indent="1"/>
    </xf>
    <xf numFmtId="49" fontId="8" fillId="3" borderId="45" xfId="0" applyNumberFormat="1" applyFont="1" applyFill="1" applyBorder="1" applyAlignment="1">
      <alignment horizontal="left" wrapText="1" indent="1"/>
    </xf>
    <xf numFmtId="0" fontId="0" fillId="3" borderId="43" xfId="0" applyFill="1" applyBorder="1" applyAlignment="1">
      <alignment horizontal="center"/>
    </xf>
    <xf numFmtId="49" fontId="0" fillId="3" borderId="43" xfId="0" applyNumberFormat="1" applyFill="1" applyBorder="1" applyAlignment="1">
      <alignment horizontal="left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196</xdr:row>
      <xdr:rowOff>57150</xdr:rowOff>
    </xdr:from>
    <xdr:to>
      <xdr:col>4</xdr:col>
      <xdr:colOff>1038225</xdr:colOff>
      <xdr:row>196</xdr:row>
      <xdr:rowOff>581025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8"/>
  <sheetViews>
    <sheetView tabSelected="1" workbookViewId="0">
      <selection activeCell="H1" sqref="B1:H1048576"/>
    </sheetView>
  </sheetViews>
  <sheetFormatPr defaultRowHeight="15" x14ac:dyDescent="0.2"/>
  <cols>
    <col min="1" max="1" width="0.85546875" customWidth="1"/>
    <col min="2" max="2" width="62.28515625" style="15" customWidth="1"/>
    <col min="3" max="3" width="4.7109375" style="15" customWidth="1"/>
    <col min="4" max="4" width="5.5703125" style="15" customWidth="1"/>
    <col min="5" max="8" width="17.7109375" style="15" customWidth="1"/>
    <col min="9" max="9" width="9.140625" hidden="1" customWidth="1"/>
    <col min="10" max="10" width="10.28515625" hidden="1" customWidth="1"/>
    <col min="11" max="11" width="0.85546875" customWidth="1"/>
  </cols>
  <sheetData>
    <row r="1" spans="2:10" ht="5.0999999999999996" customHeight="1" x14ac:dyDescent="0.2">
      <c r="H1" s="16"/>
    </row>
    <row r="2" spans="2:10" ht="15.75" customHeight="1" x14ac:dyDescent="0.25">
      <c r="B2" s="17" t="s">
        <v>0</v>
      </c>
      <c r="C2" s="18"/>
      <c r="D2" s="19"/>
      <c r="E2" s="19"/>
      <c r="F2" s="19"/>
      <c r="G2" s="20"/>
      <c r="H2" s="21" t="s">
        <v>1</v>
      </c>
      <c r="I2" s="1" t="s">
        <v>2</v>
      </c>
      <c r="J2" s="2" t="s">
        <v>3</v>
      </c>
    </row>
    <row r="3" spans="2:10" ht="15" customHeight="1" x14ac:dyDescent="0.2">
      <c r="B3" s="22"/>
      <c r="C3" s="22"/>
      <c r="D3" s="22"/>
      <c r="E3" s="22"/>
      <c r="F3" s="22"/>
      <c r="G3" s="23" t="s">
        <v>4</v>
      </c>
      <c r="H3" s="24" t="s">
        <v>5</v>
      </c>
      <c r="I3" s="1" t="s">
        <v>6</v>
      </c>
      <c r="J3" s="2" t="s">
        <v>7</v>
      </c>
    </row>
    <row r="4" spans="2:10" ht="15" customHeight="1" x14ac:dyDescent="0.2">
      <c r="B4" s="25"/>
      <c r="C4" s="26" t="s">
        <v>8</v>
      </c>
      <c r="D4" s="27" t="s">
        <v>9</v>
      </c>
      <c r="E4" s="27"/>
      <c r="F4" s="26"/>
      <c r="G4" s="23" t="s">
        <v>10</v>
      </c>
      <c r="H4" s="28">
        <v>46023</v>
      </c>
      <c r="I4" s="1" t="s">
        <v>11</v>
      </c>
      <c r="J4" s="2" t="s">
        <v>12</v>
      </c>
    </row>
    <row r="5" spans="2:10" ht="29.25" customHeight="1" x14ac:dyDescent="0.2">
      <c r="B5" s="25" t="s">
        <v>13</v>
      </c>
      <c r="C5" s="29" t="s">
        <v>14</v>
      </c>
      <c r="D5" s="30"/>
      <c r="E5" s="30"/>
      <c r="F5" s="29"/>
      <c r="G5" s="23" t="s">
        <v>15</v>
      </c>
      <c r="H5" s="31" t="s">
        <v>16</v>
      </c>
      <c r="I5" s="1" t="s">
        <v>17</v>
      </c>
      <c r="J5" s="2" t="s">
        <v>18</v>
      </c>
    </row>
    <row r="6" spans="2:10" ht="29.25" customHeight="1" x14ac:dyDescent="0.2">
      <c r="B6" s="25" t="s">
        <v>19</v>
      </c>
      <c r="C6" s="30"/>
      <c r="D6" s="30"/>
      <c r="E6" s="30"/>
      <c r="F6" s="30"/>
      <c r="G6" s="23" t="s">
        <v>20</v>
      </c>
      <c r="H6" s="32" t="s">
        <v>21</v>
      </c>
      <c r="I6" s="1"/>
      <c r="J6" s="2" t="s">
        <v>22</v>
      </c>
    </row>
    <row r="7" spans="2:10" ht="45" customHeight="1" x14ac:dyDescent="0.2">
      <c r="B7" s="25" t="s">
        <v>23</v>
      </c>
      <c r="C7" s="30" t="s">
        <v>24</v>
      </c>
      <c r="D7" s="30"/>
      <c r="E7" s="30"/>
      <c r="F7" s="30"/>
      <c r="G7" s="23" t="s">
        <v>25</v>
      </c>
      <c r="H7" s="31" t="s">
        <v>26</v>
      </c>
      <c r="I7" s="1" t="s">
        <v>27</v>
      </c>
      <c r="J7" s="2" t="s">
        <v>28</v>
      </c>
    </row>
    <row r="8" spans="2:10" ht="15" customHeight="1" x14ac:dyDescent="0.2">
      <c r="C8" s="30"/>
      <c r="D8" s="30"/>
      <c r="E8" s="30"/>
      <c r="F8" s="30"/>
      <c r="G8" s="23" t="s">
        <v>15</v>
      </c>
      <c r="H8" s="31"/>
      <c r="I8" s="1"/>
      <c r="J8" s="2" t="s">
        <v>29</v>
      </c>
    </row>
    <row r="9" spans="2:10" ht="28.5" customHeight="1" x14ac:dyDescent="0.2">
      <c r="B9" s="25" t="s">
        <v>30</v>
      </c>
      <c r="C9" s="30"/>
      <c r="D9" s="33"/>
      <c r="E9" s="33"/>
      <c r="F9" s="33"/>
      <c r="G9" s="23" t="s">
        <v>20</v>
      </c>
      <c r="H9" s="31"/>
      <c r="I9" s="1"/>
      <c r="J9" s="2" t="s">
        <v>31</v>
      </c>
    </row>
    <row r="10" spans="2:10" ht="15" customHeight="1" x14ac:dyDescent="0.2">
      <c r="B10" s="26" t="s">
        <v>32</v>
      </c>
      <c r="C10" s="34"/>
      <c r="D10" s="35"/>
      <c r="E10" s="36"/>
      <c r="F10" s="36"/>
      <c r="G10" s="23" t="s">
        <v>33</v>
      </c>
      <c r="H10" s="24" t="s">
        <v>34</v>
      </c>
      <c r="I10" s="1" t="s">
        <v>35</v>
      </c>
      <c r="J10" s="2" t="s">
        <v>36</v>
      </c>
    </row>
    <row r="11" spans="2:10" ht="15.75" customHeight="1" x14ac:dyDescent="0.2">
      <c r="B11" s="25" t="s">
        <v>37</v>
      </c>
      <c r="D11" s="37"/>
      <c r="E11" s="38"/>
      <c r="F11" s="38"/>
      <c r="G11" s="23" t="s">
        <v>38</v>
      </c>
      <c r="H11" s="39">
        <v>383</v>
      </c>
      <c r="I11" s="1"/>
      <c r="J11" s="2" t="s">
        <v>39</v>
      </c>
    </row>
    <row r="12" spans="2:10" ht="15" customHeight="1" x14ac:dyDescent="0.2">
      <c r="B12" s="40"/>
      <c r="C12" s="40"/>
      <c r="D12" s="40"/>
      <c r="E12" s="40"/>
      <c r="F12" s="40"/>
      <c r="G12" s="40"/>
      <c r="H12" s="41"/>
      <c r="I12" s="3"/>
      <c r="J12" s="2" t="s">
        <v>40</v>
      </c>
    </row>
    <row r="13" spans="2:10" ht="12" customHeight="1" x14ac:dyDescent="0.2">
      <c r="B13" s="42"/>
      <c r="C13" s="43" t="s">
        <v>41</v>
      </c>
      <c r="D13" s="44" t="s">
        <v>42</v>
      </c>
      <c r="E13" s="45" t="s">
        <v>43</v>
      </c>
      <c r="F13" s="45" t="s">
        <v>44</v>
      </c>
      <c r="G13" s="46" t="s">
        <v>45</v>
      </c>
      <c r="H13" s="47"/>
      <c r="I13" s="3"/>
      <c r="J13" s="2" t="s">
        <v>46</v>
      </c>
    </row>
    <row r="14" spans="2:10" ht="12" customHeight="1" x14ac:dyDescent="0.2">
      <c r="B14" s="48" t="s">
        <v>47</v>
      </c>
      <c r="C14" s="49" t="s">
        <v>48</v>
      </c>
      <c r="D14" s="50"/>
      <c r="E14" s="51" t="s">
        <v>49</v>
      </c>
      <c r="F14" s="51" t="s">
        <v>50</v>
      </c>
      <c r="G14" s="52" t="s">
        <v>51</v>
      </c>
      <c r="H14" s="53" t="s">
        <v>52</v>
      </c>
      <c r="I14" s="3" t="s">
        <v>53</v>
      </c>
      <c r="J14" s="2" t="s">
        <v>54</v>
      </c>
    </row>
    <row r="15" spans="2:10" ht="12" customHeight="1" x14ac:dyDescent="0.2">
      <c r="B15" s="54"/>
      <c r="C15" s="55" t="s">
        <v>55</v>
      </c>
      <c r="D15" s="56"/>
      <c r="E15" s="57" t="s">
        <v>56</v>
      </c>
      <c r="F15" s="57" t="s">
        <v>57</v>
      </c>
      <c r="G15" s="58" t="s">
        <v>58</v>
      </c>
      <c r="H15" s="59"/>
      <c r="I15" s="3" t="s">
        <v>59</v>
      </c>
      <c r="J15" s="2" t="s">
        <v>60</v>
      </c>
    </row>
    <row r="16" spans="2:10" ht="12" customHeight="1" x14ac:dyDescent="0.2">
      <c r="B16" s="60">
        <v>1</v>
      </c>
      <c r="C16" s="61">
        <v>2</v>
      </c>
      <c r="D16" s="61">
        <v>3</v>
      </c>
      <c r="E16" s="61">
        <v>4</v>
      </c>
      <c r="F16" s="61">
        <v>5</v>
      </c>
      <c r="G16" s="62" t="s">
        <v>61</v>
      </c>
      <c r="H16" s="63" t="s">
        <v>62</v>
      </c>
      <c r="I16" s="3" t="s">
        <v>59</v>
      </c>
      <c r="J16" s="2" t="s">
        <v>63</v>
      </c>
    </row>
    <row r="17" spans="2:9" ht="24" customHeight="1" x14ac:dyDescent="0.2">
      <c r="B17" s="64" t="s">
        <v>64</v>
      </c>
      <c r="C17" s="65" t="s">
        <v>65</v>
      </c>
      <c r="D17" s="66" t="s">
        <v>66</v>
      </c>
      <c r="E17" s="67">
        <f>E18+E21+E27+E31+E35+E38+E48+E52</f>
        <v>81528605.319999993</v>
      </c>
      <c r="F17" s="67">
        <f>F18+F21+F27+F31+F35+F38+F48+F52</f>
        <v>422497418.65000004</v>
      </c>
      <c r="G17" s="67">
        <f>G18+G21+G27+G31+G35+G38+G48+G52</f>
        <v>291023041.92000002</v>
      </c>
      <c r="H17" s="68">
        <f>H18+H21+H27+H31+H35+H38+H48+H52</f>
        <v>795049065.88999987</v>
      </c>
      <c r="I17" s="4"/>
    </row>
    <row r="18" spans="2:9" ht="24" customHeight="1" x14ac:dyDescent="0.2">
      <c r="B18" s="69" t="s">
        <v>67</v>
      </c>
      <c r="C18" s="70" t="s">
        <v>68</v>
      </c>
      <c r="D18" s="71" t="s">
        <v>69</v>
      </c>
      <c r="E18" s="72">
        <f>SUM(E19:E20)</f>
        <v>0</v>
      </c>
      <c r="F18" s="72">
        <f>SUM(F19:F20)</f>
        <v>0</v>
      </c>
      <c r="G18" s="72">
        <f>SUM(G19:G20)</f>
        <v>783500.15</v>
      </c>
      <c r="H18" s="73">
        <f>SUM(H19:H20)</f>
        <v>783500.15</v>
      </c>
      <c r="I18" s="4"/>
    </row>
    <row r="19" spans="2:9" ht="11.25" customHeight="1" x14ac:dyDescent="0.2">
      <c r="B19" s="74" t="s">
        <v>70</v>
      </c>
      <c r="C19" s="70" t="s">
        <v>68</v>
      </c>
      <c r="D19" s="75" t="s">
        <v>71</v>
      </c>
      <c r="E19" s="72"/>
      <c r="F19" s="72"/>
      <c r="G19" s="76">
        <v>783500.15</v>
      </c>
      <c r="H19" s="73">
        <f>SUM(E19:G19)</f>
        <v>783500.15</v>
      </c>
      <c r="I19" s="4"/>
    </row>
    <row r="20" spans="2:9" ht="11.25" hidden="1" customHeight="1" x14ac:dyDescent="0.2">
      <c r="B20" s="77"/>
      <c r="C20" s="70"/>
      <c r="D20" s="71"/>
      <c r="E20" s="72"/>
      <c r="F20" s="72"/>
      <c r="G20" s="72"/>
      <c r="H20" s="73"/>
      <c r="I20" s="4"/>
    </row>
    <row r="21" spans="2:9" ht="24" customHeight="1" x14ac:dyDescent="0.2">
      <c r="B21" s="69" t="s">
        <v>72</v>
      </c>
      <c r="C21" s="70" t="s">
        <v>73</v>
      </c>
      <c r="D21" s="71" t="s">
        <v>74</v>
      </c>
      <c r="E21" s="72">
        <f>SUM(E22:E26)</f>
        <v>0</v>
      </c>
      <c r="F21" s="72">
        <f>SUM(F22:F26)</f>
        <v>409715770.61000001</v>
      </c>
      <c r="G21" s="72">
        <f>SUM(G22:G26)</f>
        <v>285615410.85000002</v>
      </c>
      <c r="H21" s="73">
        <f>SUM(H22:H26)</f>
        <v>695331181.46000004</v>
      </c>
      <c r="I21" s="4"/>
    </row>
    <row r="22" spans="2:9" ht="11.25" customHeight="1" x14ac:dyDescent="0.2">
      <c r="B22" s="74" t="s">
        <v>75</v>
      </c>
      <c r="C22" s="70" t="s">
        <v>73</v>
      </c>
      <c r="D22" s="75" t="s">
        <v>76</v>
      </c>
      <c r="E22" s="76"/>
      <c r="F22" s="76">
        <v>409715770.61000001</v>
      </c>
      <c r="G22" s="76">
        <v>284905900.25</v>
      </c>
      <c r="H22" s="73">
        <f>SUM(E22:G22)</f>
        <v>694621670.86000001</v>
      </c>
      <c r="I22" s="4"/>
    </row>
    <row r="23" spans="2:9" ht="11.25" customHeight="1" x14ac:dyDescent="0.2">
      <c r="B23" s="74" t="s">
        <v>77</v>
      </c>
      <c r="C23" s="70" t="s">
        <v>73</v>
      </c>
      <c r="D23" s="75" t="s">
        <v>78</v>
      </c>
      <c r="E23" s="76"/>
      <c r="F23" s="76"/>
      <c r="G23" s="76">
        <v>7297.39</v>
      </c>
      <c r="H23" s="73">
        <f>SUM(E23:G23)</f>
        <v>7297.39</v>
      </c>
      <c r="I23" s="4"/>
    </row>
    <row r="24" spans="2:9" ht="11.25" customHeight="1" x14ac:dyDescent="0.2">
      <c r="B24" s="74" t="s">
        <v>79</v>
      </c>
      <c r="C24" s="70" t="s">
        <v>73</v>
      </c>
      <c r="D24" s="75" t="s">
        <v>80</v>
      </c>
      <c r="E24" s="76"/>
      <c r="F24" s="76"/>
      <c r="G24" s="76">
        <v>516447.24</v>
      </c>
      <c r="H24" s="73">
        <f>SUM(E24:G24)</f>
        <v>516447.24</v>
      </c>
      <c r="I24" s="4"/>
    </row>
    <row r="25" spans="2:9" ht="11.25" customHeight="1" x14ac:dyDescent="0.2">
      <c r="B25" s="74" t="s">
        <v>81</v>
      </c>
      <c r="C25" s="70" t="s">
        <v>73</v>
      </c>
      <c r="D25" s="75" t="s">
        <v>82</v>
      </c>
      <c r="E25" s="76"/>
      <c r="F25" s="76"/>
      <c r="G25" s="76">
        <v>185765.97</v>
      </c>
      <c r="H25" s="73">
        <f>SUM(E25:G25)</f>
        <v>185765.97</v>
      </c>
      <c r="I25" s="4"/>
    </row>
    <row r="26" spans="2:9" ht="11.25" hidden="1" customHeight="1" x14ac:dyDescent="0.2">
      <c r="B26" s="77"/>
      <c r="C26" s="70"/>
      <c r="D26" s="71"/>
      <c r="E26" s="72"/>
      <c r="F26" s="72"/>
      <c r="G26" s="72"/>
      <c r="H26" s="73"/>
      <c r="I26" s="4"/>
    </row>
    <row r="27" spans="2:9" ht="24" customHeight="1" x14ac:dyDescent="0.2">
      <c r="B27" s="69" t="s">
        <v>83</v>
      </c>
      <c r="C27" s="70" t="s">
        <v>84</v>
      </c>
      <c r="D27" s="71" t="s">
        <v>85</v>
      </c>
      <c r="E27" s="72">
        <f>SUM(E28:E30)</f>
        <v>0</v>
      </c>
      <c r="F27" s="72">
        <f>SUM(F28:F30)</f>
        <v>0</v>
      </c>
      <c r="G27" s="72">
        <f>SUM(G28:G30)</f>
        <v>84698.63</v>
      </c>
      <c r="H27" s="73">
        <f>SUM(H28:H30)</f>
        <v>84698.63</v>
      </c>
      <c r="I27" s="4"/>
    </row>
    <row r="28" spans="2:9" ht="11.25" customHeight="1" x14ac:dyDescent="0.2">
      <c r="B28" s="74" t="s">
        <v>86</v>
      </c>
      <c r="C28" s="70" t="s">
        <v>84</v>
      </c>
      <c r="D28" s="75" t="s">
        <v>87</v>
      </c>
      <c r="E28" s="72"/>
      <c r="F28" s="72"/>
      <c r="G28" s="76">
        <v>33574.629999999997</v>
      </c>
      <c r="H28" s="73">
        <f>SUM(E28:G28)</f>
        <v>33574.629999999997</v>
      </c>
      <c r="I28" s="4"/>
    </row>
    <row r="29" spans="2:9" ht="11.25" customHeight="1" x14ac:dyDescent="0.2">
      <c r="B29" s="74" t="s">
        <v>88</v>
      </c>
      <c r="C29" s="70" t="s">
        <v>84</v>
      </c>
      <c r="D29" s="75" t="s">
        <v>89</v>
      </c>
      <c r="E29" s="72"/>
      <c r="F29" s="72"/>
      <c r="G29" s="76">
        <v>51124</v>
      </c>
      <c r="H29" s="73">
        <f>SUM(E29:G29)</f>
        <v>51124</v>
      </c>
      <c r="I29" s="4"/>
    </row>
    <row r="30" spans="2:9" ht="11.25" hidden="1" customHeight="1" x14ac:dyDescent="0.2">
      <c r="B30" s="77"/>
      <c r="C30" s="70"/>
      <c r="D30" s="71"/>
      <c r="E30" s="72"/>
      <c r="F30" s="72"/>
      <c r="G30" s="72"/>
      <c r="H30" s="73"/>
      <c r="I30" s="4"/>
    </row>
    <row r="31" spans="2:9" ht="24" customHeight="1" x14ac:dyDescent="0.2">
      <c r="B31" s="69" t="s">
        <v>90</v>
      </c>
      <c r="C31" s="70" t="s">
        <v>91</v>
      </c>
      <c r="D31" s="71" t="s">
        <v>92</v>
      </c>
      <c r="E31" s="72">
        <f>SUM(E32:E34)</f>
        <v>81528605.319999993</v>
      </c>
      <c r="F31" s="72">
        <f>SUM(F32:F34)</f>
        <v>0</v>
      </c>
      <c r="G31" s="72">
        <f>SUM(G32:G34)</f>
        <v>1688823.04</v>
      </c>
      <c r="H31" s="73">
        <f>SUM(H32:H34)</f>
        <v>83217428.359999999</v>
      </c>
      <c r="I31" s="4"/>
    </row>
    <row r="32" spans="2:9" ht="11.25" customHeight="1" x14ac:dyDescent="0.2">
      <c r="B32" s="74" t="s">
        <v>93</v>
      </c>
      <c r="C32" s="70" t="s">
        <v>91</v>
      </c>
      <c r="D32" s="75" t="s">
        <v>94</v>
      </c>
      <c r="E32" s="76">
        <v>81528605.319999993</v>
      </c>
      <c r="F32" s="72"/>
      <c r="G32" s="76">
        <v>320800</v>
      </c>
      <c r="H32" s="73">
        <f>SUM(E32:G32)</f>
        <v>81849405.319999993</v>
      </c>
      <c r="I32" s="4"/>
    </row>
    <row r="33" spans="2:10" ht="11.25" customHeight="1" x14ac:dyDescent="0.2">
      <c r="B33" s="74" t="s">
        <v>95</v>
      </c>
      <c r="C33" s="70" t="s">
        <v>91</v>
      </c>
      <c r="D33" s="75" t="s">
        <v>96</v>
      </c>
      <c r="E33" s="76"/>
      <c r="F33" s="72"/>
      <c r="G33" s="76">
        <v>1368023.04</v>
      </c>
      <c r="H33" s="73">
        <f>SUM(E33:G33)</f>
        <v>1368023.04</v>
      </c>
      <c r="I33" s="4"/>
    </row>
    <row r="34" spans="2:10" ht="11.25" hidden="1" customHeight="1" x14ac:dyDescent="0.2">
      <c r="B34" s="77"/>
      <c r="C34" s="70"/>
      <c r="D34" s="71"/>
      <c r="E34" s="72"/>
      <c r="F34" s="72"/>
      <c r="G34" s="72"/>
      <c r="H34" s="73"/>
      <c r="I34" s="4"/>
    </row>
    <row r="35" spans="2:10" ht="24.75" customHeight="1" x14ac:dyDescent="0.2">
      <c r="B35" s="69" t="s">
        <v>97</v>
      </c>
      <c r="C35" s="70" t="s">
        <v>98</v>
      </c>
      <c r="D35" s="71" t="s">
        <v>99</v>
      </c>
      <c r="E35" s="72">
        <f>SUM(E36:E37)</f>
        <v>0</v>
      </c>
      <c r="F35" s="72">
        <f>SUM(F36:F37)</f>
        <v>0</v>
      </c>
      <c r="G35" s="72">
        <f>SUM(G36:G37)</f>
        <v>0</v>
      </c>
      <c r="H35" s="73">
        <f>SUM(H36:H37)</f>
        <v>0</v>
      </c>
      <c r="I35" s="4"/>
    </row>
    <row r="36" spans="2:10" ht="11.25" customHeight="1" x14ac:dyDescent="0.2">
      <c r="B36" s="78"/>
      <c r="C36" s="79"/>
      <c r="D36" s="80"/>
      <c r="E36" s="81"/>
      <c r="F36" s="81"/>
      <c r="G36" s="81"/>
      <c r="H36" s="82">
        <f>SUM(E36:G36)</f>
        <v>0</v>
      </c>
      <c r="I36" s="5"/>
      <c r="J36" s="6"/>
    </row>
    <row r="37" spans="2:10" ht="11.25" hidden="1" customHeight="1" x14ac:dyDescent="0.2">
      <c r="B37" s="77"/>
      <c r="C37" s="70"/>
      <c r="D37" s="71"/>
      <c r="E37" s="72"/>
      <c r="F37" s="72"/>
      <c r="G37" s="72"/>
      <c r="H37" s="73"/>
      <c r="I37" s="4"/>
    </row>
    <row r="38" spans="2:10" ht="24" customHeight="1" x14ac:dyDescent="0.2">
      <c r="B38" s="69" t="s">
        <v>100</v>
      </c>
      <c r="C38" s="70" t="s">
        <v>101</v>
      </c>
      <c r="D38" s="71" t="s">
        <v>102</v>
      </c>
      <c r="E38" s="72">
        <f>SUM(E39:E42)</f>
        <v>0</v>
      </c>
      <c r="F38" s="72">
        <f>SUM(F39:F42)</f>
        <v>-4121524.5</v>
      </c>
      <c r="G38" s="72">
        <f>SUM(G39:G42)</f>
        <v>-719224.46000000008</v>
      </c>
      <c r="H38" s="73">
        <f>SUM(H39:H42)</f>
        <v>-4840748.96</v>
      </c>
      <c r="I38" s="4"/>
    </row>
    <row r="39" spans="2:10" ht="11.25" customHeight="1" x14ac:dyDescent="0.2">
      <c r="B39" s="74" t="s">
        <v>103</v>
      </c>
      <c r="C39" s="70" t="s">
        <v>101</v>
      </c>
      <c r="D39" s="75" t="s">
        <v>104</v>
      </c>
      <c r="E39" s="76"/>
      <c r="F39" s="76">
        <v>-4121524.5</v>
      </c>
      <c r="G39" s="76"/>
      <c r="H39" s="73">
        <f>SUM(E39:G39)</f>
        <v>-4121524.5</v>
      </c>
      <c r="I39" s="4"/>
    </row>
    <row r="40" spans="2:10" ht="11.25" customHeight="1" x14ac:dyDescent="0.2">
      <c r="B40" s="74" t="s">
        <v>105</v>
      </c>
      <c r="C40" s="70" t="s">
        <v>101</v>
      </c>
      <c r="D40" s="75" t="s">
        <v>106</v>
      </c>
      <c r="E40" s="76"/>
      <c r="F40" s="76"/>
      <c r="G40" s="76">
        <v>-710458.93</v>
      </c>
      <c r="H40" s="73">
        <f>SUM(E40:G40)</f>
        <v>-710458.93</v>
      </c>
      <c r="I40" s="4"/>
    </row>
    <row r="41" spans="2:10" ht="11.25" customHeight="1" x14ac:dyDescent="0.2">
      <c r="B41" s="74" t="s">
        <v>107</v>
      </c>
      <c r="C41" s="70" t="s">
        <v>101</v>
      </c>
      <c r="D41" s="75" t="s">
        <v>108</v>
      </c>
      <c r="E41" s="76"/>
      <c r="F41" s="76"/>
      <c r="G41" s="76">
        <v>-8765.5300000000007</v>
      </c>
      <c r="H41" s="73">
        <f>SUM(E41:G41)</f>
        <v>-8765.5300000000007</v>
      </c>
      <c r="I41" s="4"/>
    </row>
    <row r="42" spans="2:10" ht="0.75" customHeight="1" x14ac:dyDescent="0.2">
      <c r="B42" s="83"/>
      <c r="C42" s="84"/>
      <c r="D42" s="85"/>
      <c r="E42" s="86"/>
      <c r="F42" s="86"/>
      <c r="G42" s="86"/>
      <c r="H42" s="87"/>
      <c r="I42" s="4"/>
    </row>
    <row r="43" spans="2:10" ht="12.2" customHeight="1" x14ac:dyDescent="0.2">
      <c r="B43" s="88"/>
      <c r="C43" s="89"/>
      <c r="D43" s="89"/>
      <c r="E43" s="89"/>
      <c r="F43" s="89"/>
      <c r="G43" s="89"/>
      <c r="H43" s="89" t="s">
        <v>109</v>
      </c>
      <c r="J43" s="7" t="s">
        <v>110</v>
      </c>
    </row>
    <row r="44" spans="2:10" ht="12.2" customHeight="1" x14ac:dyDescent="0.2">
      <c r="B44" s="42"/>
      <c r="C44" s="43" t="s">
        <v>41</v>
      </c>
      <c r="D44" s="44" t="s">
        <v>42</v>
      </c>
      <c r="E44" s="45" t="s">
        <v>43</v>
      </c>
      <c r="F44" s="45" t="s">
        <v>44</v>
      </c>
      <c r="G44" s="46" t="s">
        <v>45</v>
      </c>
      <c r="H44" s="47"/>
      <c r="J44" s="7" t="s">
        <v>111</v>
      </c>
    </row>
    <row r="45" spans="2:10" ht="12.2" customHeight="1" x14ac:dyDescent="0.2">
      <c r="B45" s="48" t="s">
        <v>47</v>
      </c>
      <c r="C45" s="49" t="s">
        <v>48</v>
      </c>
      <c r="D45" s="50"/>
      <c r="E45" s="51" t="s">
        <v>49</v>
      </c>
      <c r="F45" s="51" t="s">
        <v>50</v>
      </c>
      <c r="G45" s="52" t="s">
        <v>51</v>
      </c>
      <c r="H45" s="53" t="s">
        <v>52</v>
      </c>
      <c r="J45" s="7" t="s">
        <v>112</v>
      </c>
    </row>
    <row r="46" spans="2:10" ht="12.2" customHeight="1" x14ac:dyDescent="0.2">
      <c r="B46" s="54"/>
      <c r="C46" s="55" t="s">
        <v>55</v>
      </c>
      <c r="D46" s="56"/>
      <c r="E46" s="57" t="s">
        <v>56</v>
      </c>
      <c r="F46" s="57" t="s">
        <v>57</v>
      </c>
      <c r="G46" s="58" t="s">
        <v>58</v>
      </c>
      <c r="H46" s="59"/>
      <c r="J46" s="7" t="s">
        <v>113</v>
      </c>
    </row>
    <row r="47" spans="2:10" ht="12.2" customHeight="1" x14ac:dyDescent="0.2">
      <c r="B47" s="60">
        <v>1</v>
      </c>
      <c r="C47" s="61">
        <v>2</v>
      </c>
      <c r="D47" s="61">
        <v>3</v>
      </c>
      <c r="E47" s="61">
        <v>4</v>
      </c>
      <c r="F47" s="61">
        <v>5</v>
      </c>
      <c r="G47" s="62" t="s">
        <v>61</v>
      </c>
      <c r="H47" s="63" t="s">
        <v>62</v>
      </c>
    </row>
    <row r="48" spans="2:10" ht="24" customHeight="1" x14ac:dyDescent="0.2">
      <c r="B48" s="90" t="s">
        <v>114</v>
      </c>
      <c r="C48" s="65" t="s">
        <v>66</v>
      </c>
      <c r="D48" s="66" t="s">
        <v>115</v>
      </c>
      <c r="E48" s="67">
        <f>SUM(E49:E51)</f>
        <v>0</v>
      </c>
      <c r="F48" s="67">
        <f>SUM(F49:F51)</f>
        <v>16903172.539999999</v>
      </c>
      <c r="G48" s="67">
        <f>SUM(G49:G51)</f>
        <v>2019785.65</v>
      </c>
      <c r="H48" s="68">
        <f>SUM(H49:H51)</f>
        <v>18922958.189999998</v>
      </c>
      <c r="I48" s="4"/>
    </row>
    <row r="49" spans="2:9" ht="11.25" customHeight="1" x14ac:dyDescent="0.2">
      <c r="B49" s="74" t="s">
        <v>116</v>
      </c>
      <c r="C49" s="70" t="s">
        <v>66</v>
      </c>
      <c r="D49" s="75" t="s">
        <v>117</v>
      </c>
      <c r="E49" s="76"/>
      <c r="F49" s="76"/>
      <c r="G49" s="76">
        <v>2019785.65</v>
      </c>
      <c r="H49" s="73">
        <f>SUM(E49:G49)</f>
        <v>2019785.65</v>
      </c>
      <c r="I49" s="4"/>
    </row>
    <row r="50" spans="2:9" ht="11.25" customHeight="1" x14ac:dyDescent="0.2">
      <c r="B50" s="74" t="s">
        <v>118</v>
      </c>
      <c r="C50" s="70" t="s">
        <v>66</v>
      </c>
      <c r="D50" s="75" t="s">
        <v>119</v>
      </c>
      <c r="E50" s="76"/>
      <c r="F50" s="76">
        <v>16903172.539999999</v>
      </c>
      <c r="G50" s="76"/>
      <c r="H50" s="73">
        <f>SUM(E50:G50)</f>
        <v>16903172.539999999</v>
      </c>
      <c r="I50" s="4"/>
    </row>
    <row r="51" spans="2:9" ht="11.25" hidden="1" customHeight="1" x14ac:dyDescent="0.2">
      <c r="B51" s="77"/>
      <c r="C51" s="70"/>
      <c r="D51" s="71"/>
      <c r="E51" s="72"/>
      <c r="F51" s="72"/>
      <c r="G51" s="72"/>
      <c r="H51" s="73"/>
      <c r="I51" s="4"/>
    </row>
    <row r="52" spans="2:9" ht="36" customHeight="1" x14ac:dyDescent="0.2">
      <c r="B52" s="69" t="s">
        <v>120</v>
      </c>
      <c r="C52" s="70" t="s">
        <v>121</v>
      </c>
      <c r="D52" s="71" t="s">
        <v>122</v>
      </c>
      <c r="E52" s="72">
        <f>SUM(E53:E57)</f>
        <v>0</v>
      </c>
      <c r="F52" s="72">
        <f>SUM(F53:F57)</f>
        <v>0</v>
      </c>
      <c r="G52" s="72">
        <f>SUM(G53:G57)</f>
        <v>1550048.06</v>
      </c>
      <c r="H52" s="73">
        <f>SUM(H53:H57)</f>
        <v>1550048.06</v>
      </c>
      <c r="I52" s="4"/>
    </row>
    <row r="53" spans="2:9" ht="11.25" customHeight="1" x14ac:dyDescent="0.2">
      <c r="B53" s="74" t="s">
        <v>123</v>
      </c>
      <c r="C53" s="70" t="s">
        <v>121</v>
      </c>
      <c r="D53" s="75" t="s">
        <v>124</v>
      </c>
      <c r="E53" s="76"/>
      <c r="F53" s="76"/>
      <c r="G53" s="76">
        <v>128300</v>
      </c>
      <c r="H53" s="73">
        <f>SUM(E53:G53)</f>
        <v>128300</v>
      </c>
      <c r="I53" s="4"/>
    </row>
    <row r="54" spans="2:9" ht="11.25" customHeight="1" x14ac:dyDescent="0.2">
      <c r="B54" s="74" t="s">
        <v>125</v>
      </c>
      <c r="C54" s="70" t="s">
        <v>121</v>
      </c>
      <c r="D54" s="75" t="s">
        <v>126</v>
      </c>
      <c r="E54" s="76"/>
      <c r="F54" s="76"/>
      <c r="G54" s="76">
        <v>92632</v>
      </c>
      <c r="H54" s="73">
        <f>SUM(E54:G54)</f>
        <v>92632</v>
      </c>
      <c r="I54" s="4"/>
    </row>
    <row r="55" spans="2:9" ht="11.25" customHeight="1" x14ac:dyDescent="0.2">
      <c r="B55" s="74" t="s">
        <v>127</v>
      </c>
      <c r="C55" s="70" t="s">
        <v>121</v>
      </c>
      <c r="D55" s="75" t="s">
        <v>128</v>
      </c>
      <c r="E55" s="76"/>
      <c r="F55" s="76"/>
      <c r="G55" s="76">
        <v>147110.06</v>
      </c>
      <c r="H55" s="73">
        <f>SUM(E55:G55)</f>
        <v>147110.06</v>
      </c>
      <c r="I55" s="4"/>
    </row>
    <row r="56" spans="2:9" ht="11.25" customHeight="1" x14ac:dyDescent="0.2">
      <c r="B56" s="74" t="s">
        <v>129</v>
      </c>
      <c r="C56" s="70" t="s">
        <v>121</v>
      </c>
      <c r="D56" s="75" t="s">
        <v>130</v>
      </c>
      <c r="E56" s="76"/>
      <c r="F56" s="76"/>
      <c r="G56" s="76">
        <v>1182006</v>
      </c>
      <c r="H56" s="73">
        <f>SUM(E56:G56)</f>
        <v>1182006</v>
      </c>
      <c r="I56" s="4"/>
    </row>
    <row r="57" spans="2:9" ht="11.25" hidden="1" customHeight="1" x14ac:dyDescent="0.2">
      <c r="B57" s="77"/>
      <c r="C57" s="70"/>
      <c r="D57" s="71"/>
      <c r="E57" s="72"/>
      <c r="F57" s="72"/>
      <c r="G57" s="72"/>
      <c r="H57" s="73"/>
      <c r="I57" s="4"/>
    </row>
    <row r="58" spans="2:9" ht="22.5" customHeight="1" x14ac:dyDescent="0.2">
      <c r="B58" s="91" t="s">
        <v>131</v>
      </c>
      <c r="C58" s="70" t="s">
        <v>92</v>
      </c>
      <c r="D58" s="71" t="s">
        <v>132</v>
      </c>
      <c r="E58" s="72">
        <f>E59+E64+E74+E77+E80+E83+E89+E93+E101</f>
        <v>82923978.400000006</v>
      </c>
      <c r="F58" s="72">
        <f>F59+F64+F74+F77+F80+F83+F89+F93+F101</f>
        <v>434368858.24000001</v>
      </c>
      <c r="G58" s="72">
        <f>G59+G64+G74+G77+G80+G83+G89+G93+G101</f>
        <v>258172905.62</v>
      </c>
      <c r="H58" s="73">
        <f>H59+H64+H74+H77+H80+H83+H89+H93+H101</f>
        <v>775465742.26000011</v>
      </c>
      <c r="I58" s="4"/>
    </row>
    <row r="59" spans="2:9" ht="24" customHeight="1" x14ac:dyDescent="0.2">
      <c r="B59" s="69" t="s">
        <v>133</v>
      </c>
      <c r="C59" s="70" t="s">
        <v>99</v>
      </c>
      <c r="D59" s="71" t="s">
        <v>134</v>
      </c>
      <c r="E59" s="72">
        <f>SUM(E60:E63)</f>
        <v>26478386.879999999</v>
      </c>
      <c r="F59" s="72">
        <f>SUM(F60:F63)</f>
        <v>379939540.18000001</v>
      </c>
      <c r="G59" s="72">
        <f>SUM(G60:G63)</f>
        <v>167059951.78999999</v>
      </c>
      <c r="H59" s="73">
        <f>SUM(H60:H63)</f>
        <v>573477878.85000002</v>
      </c>
      <c r="I59" s="4"/>
    </row>
    <row r="60" spans="2:9" ht="11.25" customHeight="1" x14ac:dyDescent="0.2">
      <c r="B60" s="74" t="s">
        <v>135</v>
      </c>
      <c r="C60" s="70" t="s">
        <v>99</v>
      </c>
      <c r="D60" s="75" t="s">
        <v>136</v>
      </c>
      <c r="E60" s="76">
        <v>20357660.91</v>
      </c>
      <c r="F60" s="76">
        <v>292241827.79000002</v>
      </c>
      <c r="G60" s="76">
        <v>127950571.27</v>
      </c>
      <c r="H60" s="73">
        <f>SUM(E60:G60)</f>
        <v>440550059.97000003</v>
      </c>
      <c r="I60" s="4"/>
    </row>
    <row r="61" spans="2:9" ht="11.25" customHeight="1" x14ac:dyDescent="0.2">
      <c r="B61" s="74" t="s">
        <v>137</v>
      </c>
      <c r="C61" s="70" t="s">
        <v>99</v>
      </c>
      <c r="D61" s="75" t="s">
        <v>138</v>
      </c>
      <c r="E61" s="76"/>
      <c r="F61" s="76"/>
      <c r="G61" s="76">
        <v>93400</v>
      </c>
      <c r="H61" s="73">
        <f>SUM(E61:G61)</f>
        <v>93400</v>
      </c>
      <c r="I61" s="4"/>
    </row>
    <row r="62" spans="2:9" ht="11.25" customHeight="1" x14ac:dyDescent="0.2">
      <c r="B62" s="74" t="s">
        <v>139</v>
      </c>
      <c r="C62" s="70" t="s">
        <v>99</v>
      </c>
      <c r="D62" s="75" t="s">
        <v>140</v>
      </c>
      <c r="E62" s="76">
        <v>6120725.9699999997</v>
      </c>
      <c r="F62" s="76">
        <v>87697712.390000001</v>
      </c>
      <c r="G62" s="76">
        <v>39015980.520000003</v>
      </c>
      <c r="H62" s="73">
        <f>SUM(E62:G62)</f>
        <v>132834418.88</v>
      </c>
      <c r="I62" s="4"/>
    </row>
    <row r="63" spans="2:9" ht="12.2" hidden="1" customHeight="1" x14ac:dyDescent="0.2">
      <c r="B63" s="77"/>
      <c r="C63" s="70"/>
      <c r="D63" s="71"/>
      <c r="E63" s="72"/>
      <c r="F63" s="72"/>
      <c r="G63" s="72"/>
      <c r="H63" s="73"/>
      <c r="I63" s="4"/>
    </row>
    <row r="64" spans="2:9" ht="24" customHeight="1" x14ac:dyDescent="0.2">
      <c r="B64" s="69" t="s">
        <v>141</v>
      </c>
      <c r="C64" s="70" t="s">
        <v>102</v>
      </c>
      <c r="D64" s="71" t="s">
        <v>142</v>
      </c>
      <c r="E64" s="72">
        <f>SUM(E65:E73)</f>
        <v>10446796.4</v>
      </c>
      <c r="F64" s="72">
        <f>SUM(F65:F73)</f>
        <v>43122751.810000002</v>
      </c>
      <c r="G64" s="72">
        <f>SUM(G65:G73)</f>
        <v>71566489.070000008</v>
      </c>
      <c r="H64" s="73">
        <f>SUM(H65:H73)</f>
        <v>125136037.27999999</v>
      </c>
      <c r="I64" s="4"/>
    </row>
    <row r="65" spans="2:10" ht="11.25" customHeight="1" x14ac:dyDescent="0.2">
      <c r="B65" s="74" t="s">
        <v>143</v>
      </c>
      <c r="C65" s="70" t="s">
        <v>102</v>
      </c>
      <c r="D65" s="75" t="s">
        <v>144</v>
      </c>
      <c r="E65" s="76"/>
      <c r="F65" s="76">
        <v>478046.25</v>
      </c>
      <c r="G65" s="76">
        <v>785695.19</v>
      </c>
      <c r="H65" s="73">
        <f t="shared" ref="H65:H72" si="0">SUM(E65:G65)</f>
        <v>1263741.4399999999</v>
      </c>
      <c r="I65" s="4"/>
    </row>
    <row r="66" spans="2:10" ht="11.25" customHeight="1" x14ac:dyDescent="0.2">
      <c r="B66" s="74" t="s">
        <v>145</v>
      </c>
      <c r="C66" s="70" t="s">
        <v>102</v>
      </c>
      <c r="D66" s="75" t="s">
        <v>146</v>
      </c>
      <c r="E66" s="76"/>
      <c r="F66" s="76"/>
      <c r="G66" s="76">
        <v>8040</v>
      </c>
      <c r="H66" s="73">
        <f t="shared" si="0"/>
        <v>8040</v>
      </c>
      <c r="I66" s="4"/>
    </row>
    <row r="67" spans="2:10" ht="11.25" customHeight="1" x14ac:dyDescent="0.2">
      <c r="B67" s="74" t="s">
        <v>147</v>
      </c>
      <c r="C67" s="70" t="s">
        <v>102</v>
      </c>
      <c r="D67" s="75" t="s">
        <v>148</v>
      </c>
      <c r="E67" s="76"/>
      <c r="F67" s="76">
        <v>17543044</v>
      </c>
      <c r="G67" s="76">
        <v>10447644.619999999</v>
      </c>
      <c r="H67" s="73">
        <f t="shared" si="0"/>
        <v>27990688.619999997</v>
      </c>
      <c r="I67" s="4"/>
    </row>
    <row r="68" spans="2:10" ht="11.25" customHeight="1" x14ac:dyDescent="0.2">
      <c r="B68" s="74" t="s">
        <v>149</v>
      </c>
      <c r="C68" s="70" t="s">
        <v>102</v>
      </c>
      <c r="D68" s="75" t="s">
        <v>150</v>
      </c>
      <c r="E68" s="76"/>
      <c r="F68" s="76">
        <v>16903172.539999999</v>
      </c>
      <c r="G68" s="76">
        <v>5788849.4699999997</v>
      </c>
      <c r="H68" s="73">
        <f t="shared" si="0"/>
        <v>22692022.009999998</v>
      </c>
      <c r="I68" s="4"/>
    </row>
    <row r="69" spans="2:10" ht="11.25" customHeight="1" x14ac:dyDescent="0.2">
      <c r="B69" s="74" t="s">
        <v>151</v>
      </c>
      <c r="C69" s="70" t="s">
        <v>102</v>
      </c>
      <c r="D69" s="75" t="s">
        <v>152</v>
      </c>
      <c r="E69" s="76"/>
      <c r="F69" s="76">
        <v>4000689.02</v>
      </c>
      <c r="G69" s="76">
        <v>16267171.4</v>
      </c>
      <c r="H69" s="73">
        <f t="shared" si="0"/>
        <v>20267860.420000002</v>
      </c>
      <c r="I69" s="4"/>
    </row>
    <row r="70" spans="2:10" ht="11.25" customHeight="1" x14ac:dyDescent="0.2">
      <c r="B70" s="74" t="s">
        <v>153</v>
      </c>
      <c r="C70" s="70" t="s">
        <v>102</v>
      </c>
      <c r="D70" s="75" t="s">
        <v>154</v>
      </c>
      <c r="E70" s="76">
        <v>10446796.4</v>
      </c>
      <c r="F70" s="76">
        <v>4197800</v>
      </c>
      <c r="G70" s="76">
        <v>37962194.689999998</v>
      </c>
      <c r="H70" s="73">
        <f t="shared" si="0"/>
        <v>52606791.089999996</v>
      </c>
      <c r="I70" s="4"/>
    </row>
    <row r="71" spans="2:10" ht="11.25" customHeight="1" x14ac:dyDescent="0.2">
      <c r="B71" s="74" t="s">
        <v>155</v>
      </c>
      <c r="C71" s="70" t="s">
        <v>102</v>
      </c>
      <c r="D71" s="75" t="s">
        <v>156</v>
      </c>
      <c r="E71" s="76"/>
      <c r="F71" s="76"/>
      <c r="G71" s="76">
        <v>79340.5</v>
      </c>
      <c r="H71" s="73">
        <f t="shared" si="0"/>
        <v>79340.5</v>
      </c>
      <c r="I71" s="4"/>
    </row>
    <row r="72" spans="2:10" ht="11.25" customHeight="1" x14ac:dyDescent="0.2">
      <c r="B72" s="74" t="s">
        <v>157</v>
      </c>
      <c r="C72" s="70" t="s">
        <v>102</v>
      </c>
      <c r="D72" s="75" t="s">
        <v>158</v>
      </c>
      <c r="E72" s="76"/>
      <c r="F72" s="76"/>
      <c r="G72" s="76">
        <v>227553.2</v>
      </c>
      <c r="H72" s="73">
        <f t="shared" si="0"/>
        <v>227553.2</v>
      </c>
      <c r="I72" s="4"/>
    </row>
    <row r="73" spans="2:10" ht="12.2" hidden="1" customHeight="1" x14ac:dyDescent="0.2">
      <c r="B73" s="77"/>
      <c r="C73" s="70"/>
      <c r="D73" s="71"/>
      <c r="E73" s="72"/>
      <c r="F73" s="72"/>
      <c r="G73" s="72"/>
      <c r="H73" s="73"/>
      <c r="I73" s="4"/>
    </row>
    <row r="74" spans="2:10" ht="24" customHeight="1" x14ac:dyDescent="0.2">
      <c r="B74" s="69" t="s">
        <v>159</v>
      </c>
      <c r="C74" s="70" t="s">
        <v>122</v>
      </c>
      <c r="D74" s="71" t="s">
        <v>160</v>
      </c>
      <c r="E74" s="72">
        <f>SUM(E75:E76)</f>
        <v>0</v>
      </c>
      <c r="F74" s="72">
        <f>SUM(F75:F76)</f>
        <v>0</v>
      </c>
      <c r="G74" s="72">
        <f>SUM(G75:G76)</f>
        <v>0</v>
      </c>
      <c r="H74" s="73">
        <f>SUM(H75:H76)</f>
        <v>0</v>
      </c>
      <c r="I74" s="4"/>
    </row>
    <row r="75" spans="2:10" ht="11.25" customHeight="1" x14ac:dyDescent="0.2">
      <c r="B75" s="78"/>
      <c r="C75" s="79"/>
      <c r="D75" s="80"/>
      <c r="E75" s="81"/>
      <c r="F75" s="81"/>
      <c r="G75" s="81"/>
      <c r="H75" s="82">
        <f>SUM(E75:G75)</f>
        <v>0</v>
      </c>
      <c r="I75" s="5"/>
      <c r="J75" s="6"/>
    </row>
    <row r="76" spans="2:10" ht="11.25" hidden="1" customHeight="1" x14ac:dyDescent="0.2">
      <c r="B76" s="77"/>
      <c r="C76" s="70"/>
      <c r="D76" s="71"/>
      <c r="E76" s="72"/>
      <c r="F76" s="72"/>
      <c r="G76" s="72"/>
      <c r="H76" s="73"/>
      <c r="I76" s="4"/>
    </row>
    <row r="77" spans="2:10" ht="24" customHeight="1" x14ac:dyDescent="0.2">
      <c r="B77" s="69" t="s">
        <v>161</v>
      </c>
      <c r="C77" s="70" t="s">
        <v>134</v>
      </c>
      <c r="D77" s="71" t="s">
        <v>162</v>
      </c>
      <c r="E77" s="72">
        <f>SUM(E78:E79)</f>
        <v>0</v>
      </c>
      <c r="F77" s="72">
        <f>SUM(F78:F79)</f>
        <v>0</v>
      </c>
      <c r="G77" s="72">
        <f>SUM(G78:G79)</f>
        <v>0</v>
      </c>
      <c r="H77" s="73">
        <f>SUM(H78:H79)</f>
        <v>0</v>
      </c>
      <c r="I77" s="4"/>
    </row>
    <row r="78" spans="2:10" ht="11.25" customHeight="1" x14ac:dyDescent="0.2">
      <c r="B78" s="78"/>
      <c r="C78" s="79"/>
      <c r="D78" s="80"/>
      <c r="E78" s="81"/>
      <c r="F78" s="81"/>
      <c r="G78" s="81"/>
      <c r="H78" s="82">
        <f>SUM(E78:G78)</f>
        <v>0</v>
      </c>
      <c r="I78" s="5"/>
      <c r="J78" s="6"/>
    </row>
    <row r="79" spans="2:10" ht="11.25" hidden="1" customHeight="1" x14ac:dyDescent="0.2">
      <c r="B79" s="77"/>
      <c r="C79" s="70"/>
      <c r="D79" s="71"/>
      <c r="E79" s="72"/>
      <c r="F79" s="72"/>
      <c r="G79" s="72"/>
      <c r="H79" s="73"/>
      <c r="I79" s="4"/>
    </row>
    <row r="80" spans="2:10" ht="24" customHeight="1" x14ac:dyDescent="0.2">
      <c r="B80" s="69" t="s">
        <v>163</v>
      </c>
      <c r="C80" s="70" t="s">
        <v>160</v>
      </c>
      <c r="D80" s="71" t="s">
        <v>164</v>
      </c>
      <c r="E80" s="72">
        <f>SUM(E81:E82)</f>
        <v>0</v>
      </c>
      <c r="F80" s="72">
        <f>SUM(F81:F82)</f>
        <v>0</v>
      </c>
      <c r="G80" s="72">
        <f>SUM(G81:G82)</f>
        <v>0</v>
      </c>
      <c r="H80" s="73">
        <f>SUM(H81:H82)</f>
        <v>0</v>
      </c>
      <c r="I80" s="4"/>
    </row>
    <row r="81" spans="2:10" ht="11.25" customHeight="1" x14ac:dyDescent="0.2">
      <c r="B81" s="78"/>
      <c r="C81" s="79"/>
      <c r="D81" s="80"/>
      <c r="E81" s="81"/>
      <c r="F81" s="81"/>
      <c r="G81" s="81"/>
      <c r="H81" s="82">
        <f>SUM(E81:G81)</f>
        <v>0</v>
      </c>
      <c r="I81" s="5"/>
      <c r="J81" s="6"/>
    </row>
    <row r="82" spans="2:10" ht="11.25" hidden="1" customHeight="1" x14ac:dyDescent="0.2">
      <c r="B82" s="77"/>
      <c r="C82" s="70"/>
      <c r="D82" s="71"/>
      <c r="E82" s="72"/>
      <c r="F82" s="72"/>
      <c r="G82" s="72"/>
      <c r="H82" s="73"/>
      <c r="I82" s="4"/>
    </row>
    <row r="83" spans="2:10" ht="24" customHeight="1" x14ac:dyDescent="0.2">
      <c r="B83" s="69" t="s">
        <v>165</v>
      </c>
      <c r="C83" s="70" t="s">
        <v>162</v>
      </c>
      <c r="D83" s="71" t="s">
        <v>166</v>
      </c>
      <c r="E83" s="72">
        <f>SUM(E84:E88)</f>
        <v>12730419.559999999</v>
      </c>
      <c r="F83" s="72">
        <f>SUM(F84:F88)</f>
        <v>929031.07</v>
      </c>
      <c r="G83" s="72">
        <f>SUM(G84:G88)</f>
        <v>608783.60000000009</v>
      </c>
      <c r="H83" s="72">
        <f>SUM(H84:H88)</f>
        <v>14268234.23</v>
      </c>
      <c r="I83" s="8"/>
    </row>
    <row r="84" spans="2:10" ht="11.25" customHeight="1" x14ac:dyDescent="0.2">
      <c r="B84" s="74" t="s">
        <v>167</v>
      </c>
      <c r="C84" s="70" t="s">
        <v>162</v>
      </c>
      <c r="D84" s="75" t="s">
        <v>168</v>
      </c>
      <c r="E84" s="76">
        <v>11385289.119999999</v>
      </c>
      <c r="F84" s="76"/>
      <c r="G84" s="76">
        <v>98116.09</v>
      </c>
      <c r="H84" s="73">
        <f>SUM(E84:G84)</f>
        <v>11483405.209999999</v>
      </c>
      <c r="I84" s="4"/>
    </row>
    <row r="85" spans="2:10" ht="11.25" customHeight="1" x14ac:dyDescent="0.2">
      <c r="B85" s="74" t="s">
        <v>169</v>
      </c>
      <c r="C85" s="70" t="s">
        <v>162</v>
      </c>
      <c r="D85" s="75" t="s">
        <v>170</v>
      </c>
      <c r="E85" s="76">
        <v>1345130.44</v>
      </c>
      <c r="F85" s="76"/>
      <c r="G85" s="76">
        <v>118752.48</v>
      </c>
      <c r="H85" s="73">
        <f>SUM(E85:G85)</f>
        <v>1463882.92</v>
      </c>
      <c r="I85" s="4"/>
    </row>
    <row r="86" spans="2:10" ht="11.25" customHeight="1" x14ac:dyDescent="0.2">
      <c r="B86" s="74" t="s">
        <v>171</v>
      </c>
      <c r="C86" s="70" t="s">
        <v>162</v>
      </c>
      <c r="D86" s="75" t="s">
        <v>172</v>
      </c>
      <c r="E86" s="76"/>
      <c r="F86" s="76"/>
      <c r="G86" s="76">
        <v>25028.880000000001</v>
      </c>
      <c r="H86" s="73">
        <f>SUM(E86:G86)</f>
        <v>25028.880000000001</v>
      </c>
      <c r="I86" s="4"/>
    </row>
    <row r="87" spans="2:10" ht="11.25" customHeight="1" x14ac:dyDescent="0.2">
      <c r="B87" s="74" t="s">
        <v>173</v>
      </c>
      <c r="C87" s="70" t="s">
        <v>162</v>
      </c>
      <c r="D87" s="75" t="s">
        <v>174</v>
      </c>
      <c r="E87" s="76"/>
      <c r="F87" s="76">
        <v>929031.07</v>
      </c>
      <c r="G87" s="76">
        <v>366886.15</v>
      </c>
      <c r="H87" s="73">
        <f>SUM(E87:G87)</f>
        <v>1295917.22</v>
      </c>
      <c r="I87" s="4"/>
    </row>
    <row r="88" spans="2:10" ht="11.25" hidden="1" customHeight="1" x14ac:dyDescent="0.2">
      <c r="B88" s="77"/>
      <c r="C88" s="70"/>
      <c r="D88" s="71"/>
      <c r="E88" s="72"/>
      <c r="F88" s="72"/>
      <c r="G88" s="72"/>
      <c r="H88" s="73"/>
      <c r="I88" s="4"/>
    </row>
    <row r="89" spans="2:10" ht="24" customHeight="1" x14ac:dyDescent="0.2">
      <c r="B89" s="69" t="s">
        <v>175</v>
      </c>
      <c r="C89" s="70" t="s">
        <v>164</v>
      </c>
      <c r="D89" s="71" t="s">
        <v>176</v>
      </c>
      <c r="E89" s="72">
        <f>SUM(E90:E92)</f>
        <v>580064.68000000005</v>
      </c>
      <c r="F89" s="72">
        <f>SUM(F90:F92)</f>
        <v>10192204.18</v>
      </c>
      <c r="G89" s="72">
        <f>SUM(G90:G92)</f>
        <v>17478169.34</v>
      </c>
      <c r="H89" s="73">
        <f>SUM(H90:H92)</f>
        <v>28250438.199999999</v>
      </c>
      <c r="I89" s="4"/>
    </row>
    <row r="90" spans="2:10" ht="11.25" customHeight="1" x14ac:dyDescent="0.2">
      <c r="B90" s="74" t="s">
        <v>177</v>
      </c>
      <c r="C90" s="70" t="s">
        <v>164</v>
      </c>
      <c r="D90" s="75" t="s">
        <v>178</v>
      </c>
      <c r="E90" s="76"/>
      <c r="F90" s="76">
        <v>8879352.5700000003</v>
      </c>
      <c r="G90" s="76">
        <v>9014992.6400000006</v>
      </c>
      <c r="H90" s="73">
        <f>SUM(E90:G90)</f>
        <v>17894345.210000001</v>
      </c>
      <c r="I90" s="4"/>
    </row>
    <row r="91" spans="2:10" ht="11.25" customHeight="1" x14ac:dyDescent="0.2">
      <c r="B91" s="74" t="s">
        <v>179</v>
      </c>
      <c r="C91" s="70" t="s">
        <v>164</v>
      </c>
      <c r="D91" s="75" t="s">
        <v>180</v>
      </c>
      <c r="E91" s="76">
        <v>580064.68000000005</v>
      </c>
      <c r="F91" s="76">
        <v>1312851.6100000001</v>
      </c>
      <c r="G91" s="76">
        <v>8463176.6999999993</v>
      </c>
      <c r="H91" s="73">
        <f>SUM(E91:G91)</f>
        <v>10356092.989999998</v>
      </c>
      <c r="I91" s="4"/>
    </row>
    <row r="92" spans="2:10" ht="12.2" hidden="1" customHeight="1" x14ac:dyDescent="0.2">
      <c r="B92" s="77"/>
      <c r="C92" s="70"/>
      <c r="D92" s="71"/>
      <c r="E92" s="72"/>
      <c r="F92" s="72"/>
      <c r="G92" s="72"/>
      <c r="H92" s="73"/>
      <c r="I92" s="4"/>
    </row>
    <row r="93" spans="2:10" ht="25.5" customHeight="1" x14ac:dyDescent="0.2">
      <c r="B93" s="69" t="s">
        <v>181</v>
      </c>
      <c r="C93" s="70" t="s">
        <v>166</v>
      </c>
      <c r="D93" s="71" t="s">
        <v>182</v>
      </c>
      <c r="E93" s="72">
        <f>SUM(E94:E95)</f>
        <v>0</v>
      </c>
      <c r="F93" s="72">
        <f>SUM(F94:F95)</f>
        <v>0</v>
      </c>
      <c r="G93" s="72">
        <f>SUM(G94:G95)</f>
        <v>0</v>
      </c>
      <c r="H93" s="73">
        <f>SUM(H94:H95)</f>
        <v>0</v>
      </c>
      <c r="I93" s="4"/>
    </row>
    <row r="94" spans="2:10" ht="11.25" customHeight="1" x14ac:dyDescent="0.2">
      <c r="B94" s="78"/>
      <c r="C94" s="79"/>
      <c r="D94" s="80"/>
      <c r="E94" s="81"/>
      <c r="F94" s="81"/>
      <c r="G94" s="81"/>
      <c r="H94" s="82">
        <f>SUM(E94:G94)</f>
        <v>0</v>
      </c>
      <c r="I94" s="5"/>
      <c r="J94" s="6"/>
    </row>
    <row r="95" spans="2:10" ht="0.75" customHeight="1" x14ac:dyDescent="0.2">
      <c r="B95" s="77"/>
      <c r="C95" s="84"/>
      <c r="D95" s="85"/>
      <c r="E95" s="86"/>
      <c r="F95" s="86"/>
      <c r="G95" s="86"/>
      <c r="H95" s="87"/>
      <c r="I95" s="4"/>
    </row>
    <row r="96" spans="2:10" ht="12.2" customHeight="1" x14ac:dyDescent="0.2">
      <c r="B96" s="88"/>
      <c r="C96" s="89"/>
      <c r="D96" s="89"/>
      <c r="E96" s="89"/>
      <c r="F96" s="89"/>
      <c r="G96" s="89"/>
      <c r="H96" s="89" t="s">
        <v>183</v>
      </c>
    </row>
    <row r="97" spans="1:9" ht="12.2" customHeight="1" x14ac:dyDescent="0.2">
      <c r="A97" s="9"/>
      <c r="B97" s="92"/>
      <c r="C97" s="43" t="s">
        <v>41</v>
      </c>
      <c r="D97" s="44" t="s">
        <v>42</v>
      </c>
      <c r="E97" s="45" t="s">
        <v>43</v>
      </c>
      <c r="F97" s="45" t="s">
        <v>44</v>
      </c>
      <c r="G97" s="46" t="s">
        <v>45</v>
      </c>
      <c r="H97" s="47"/>
    </row>
    <row r="98" spans="1:9" ht="12.2" customHeight="1" x14ac:dyDescent="0.2">
      <c r="A98" s="9"/>
      <c r="B98" s="49" t="s">
        <v>47</v>
      </c>
      <c r="C98" s="49" t="s">
        <v>48</v>
      </c>
      <c r="D98" s="50"/>
      <c r="E98" s="51" t="s">
        <v>49</v>
      </c>
      <c r="F98" s="51" t="s">
        <v>50</v>
      </c>
      <c r="G98" s="52" t="s">
        <v>51</v>
      </c>
      <c r="H98" s="53" t="s">
        <v>52</v>
      </c>
    </row>
    <row r="99" spans="1:9" ht="12.2" customHeight="1" x14ac:dyDescent="0.2">
      <c r="A99" s="9"/>
      <c r="B99" s="93"/>
      <c r="C99" s="55" t="s">
        <v>55</v>
      </c>
      <c r="D99" s="56"/>
      <c r="E99" s="57" t="s">
        <v>56</v>
      </c>
      <c r="F99" s="57" t="s">
        <v>57</v>
      </c>
      <c r="G99" s="58" t="s">
        <v>58</v>
      </c>
      <c r="H99" s="59"/>
    </row>
    <row r="100" spans="1:9" ht="12.2" customHeight="1" x14ac:dyDescent="0.2">
      <c r="B100" s="60">
        <v>1</v>
      </c>
      <c r="C100" s="61">
        <v>2</v>
      </c>
      <c r="D100" s="61">
        <v>3</v>
      </c>
      <c r="E100" s="61">
        <v>4</v>
      </c>
      <c r="F100" s="61">
        <v>5</v>
      </c>
      <c r="G100" s="62" t="s">
        <v>61</v>
      </c>
      <c r="H100" s="63" t="s">
        <v>62</v>
      </c>
    </row>
    <row r="101" spans="1:9" ht="24" customHeight="1" x14ac:dyDescent="0.2">
      <c r="B101" s="90" t="s">
        <v>184</v>
      </c>
      <c r="C101" s="65" t="s">
        <v>176</v>
      </c>
      <c r="D101" s="66" t="s">
        <v>185</v>
      </c>
      <c r="E101" s="67">
        <f>SUM(E102:E107)</f>
        <v>32688310.879999999</v>
      </c>
      <c r="F101" s="67">
        <f>SUM(F102:F107)</f>
        <v>185331</v>
      </c>
      <c r="G101" s="67">
        <f>SUM(G102:G107)</f>
        <v>1459511.82</v>
      </c>
      <c r="H101" s="68">
        <f>SUM(H102:H107)</f>
        <v>34333153.699999996</v>
      </c>
      <c r="I101" s="4"/>
    </row>
    <row r="102" spans="1:9" ht="11.25" customHeight="1" x14ac:dyDescent="0.2">
      <c r="B102" s="74" t="s">
        <v>186</v>
      </c>
      <c r="C102" s="70" t="s">
        <v>176</v>
      </c>
      <c r="D102" s="75" t="s">
        <v>187</v>
      </c>
      <c r="E102" s="76"/>
      <c r="F102" s="76">
        <v>185331</v>
      </c>
      <c r="G102" s="76">
        <v>923730</v>
      </c>
      <c r="H102" s="73">
        <f>SUM(E102:G102)</f>
        <v>1109061</v>
      </c>
      <c r="I102" s="4"/>
    </row>
    <row r="103" spans="1:9" ht="11.25" customHeight="1" x14ac:dyDescent="0.2">
      <c r="B103" s="74" t="s">
        <v>188</v>
      </c>
      <c r="C103" s="70" t="s">
        <v>176</v>
      </c>
      <c r="D103" s="75" t="s">
        <v>189</v>
      </c>
      <c r="E103" s="76"/>
      <c r="F103" s="76"/>
      <c r="G103" s="76">
        <v>45.06</v>
      </c>
      <c r="H103" s="73">
        <f>SUM(E103:G103)</f>
        <v>45.06</v>
      </c>
      <c r="I103" s="4"/>
    </row>
    <row r="104" spans="1:9" ht="11.25" customHeight="1" x14ac:dyDescent="0.2">
      <c r="B104" s="74" t="s">
        <v>190</v>
      </c>
      <c r="C104" s="70" t="s">
        <v>176</v>
      </c>
      <c r="D104" s="75" t="s">
        <v>191</v>
      </c>
      <c r="E104" s="76"/>
      <c r="F104" s="76"/>
      <c r="G104" s="76">
        <v>6286.76</v>
      </c>
      <c r="H104" s="73">
        <f>SUM(E104:G104)</f>
        <v>6286.76</v>
      </c>
      <c r="I104" s="4"/>
    </row>
    <row r="105" spans="1:9" ht="11.25" customHeight="1" x14ac:dyDescent="0.2">
      <c r="B105" s="74" t="s">
        <v>192</v>
      </c>
      <c r="C105" s="70" t="s">
        <v>176</v>
      </c>
      <c r="D105" s="75" t="s">
        <v>193</v>
      </c>
      <c r="E105" s="76">
        <v>32688310.879999999</v>
      </c>
      <c r="F105" s="76"/>
      <c r="G105" s="76">
        <v>514450</v>
      </c>
      <c r="H105" s="73">
        <f>SUM(E105:G105)</f>
        <v>33202760.879999999</v>
      </c>
      <c r="I105" s="4"/>
    </row>
    <row r="106" spans="1:9" ht="11.25" customHeight="1" x14ac:dyDescent="0.2">
      <c r="B106" s="74" t="s">
        <v>194</v>
      </c>
      <c r="C106" s="70" t="s">
        <v>176</v>
      </c>
      <c r="D106" s="75" t="s">
        <v>195</v>
      </c>
      <c r="E106" s="76"/>
      <c r="F106" s="76"/>
      <c r="G106" s="76">
        <v>15000</v>
      </c>
      <c r="H106" s="73">
        <f>SUM(E106:G106)</f>
        <v>15000</v>
      </c>
      <c r="I106" s="4"/>
    </row>
    <row r="107" spans="1:9" ht="12.2" hidden="1" customHeight="1" x14ac:dyDescent="0.2">
      <c r="B107" s="74"/>
      <c r="C107" s="70"/>
      <c r="D107" s="71"/>
      <c r="E107" s="72"/>
      <c r="F107" s="72"/>
      <c r="G107" s="72"/>
      <c r="H107" s="73"/>
      <c r="I107" s="4"/>
    </row>
    <row r="108" spans="1:9" ht="15" customHeight="1" x14ac:dyDescent="0.2">
      <c r="B108" s="94" t="s">
        <v>196</v>
      </c>
      <c r="C108" s="70" t="s">
        <v>197</v>
      </c>
      <c r="D108" s="71"/>
      <c r="E108" s="72">
        <f>E111+E146</f>
        <v>0</v>
      </c>
      <c r="F108" s="72">
        <f>F111+F146</f>
        <v>0</v>
      </c>
      <c r="G108" s="72">
        <f>G111+G146</f>
        <v>0</v>
      </c>
      <c r="H108" s="73">
        <f>H111+H146</f>
        <v>0</v>
      </c>
      <c r="I108" s="4"/>
    </row>
    <row r="109" spans="1:9" ht="15" customHeight="1" x14ac:dyDescent="0.2">
      <c r="B109" s="69" t="s">
        <v>198</v>
      </c>
      <c r="C109" s="70" t="s">
        <v>199</v>
      </c>
      <c r="D109" s="71"/>
      <c r="E109" s="72">
        <f>E17-E58</f>
        <v>-1395373.0800000131</v>
      </c>
      <c r="F109" s="72">
        <f>F17-F58</f>
        <v>-11871439.589999974</v>
      </c>
      <c r="G109" s="72">
        <f>G17-G58</f>
        <v>32850136.300000012</v>
      </c>
      <c r="H109" s="73">
        <f>H17-H58</f>
        <v>19583323.629999757</v>
      </c>
      <c r="I109" s="4"/>
    </row>
    <row r="110" spans="1:9" ht="15" customHeight="1" x14ac:dyDescent="0.2">
      <c r="B110" s="69" t="s">
        <v>200</v>
      </c>
      <c r="C110" s="70" t="s">
        <v>201</v>
      </c>
      <c r="D110" s="71"/>
      <c r="E110" s="76"/>
      <c r="F110" s="76"/>
      <c r="G110" s="76"/>
      <c r="H110" s="73">
        <f>SUM(E110:G110)</f>
        <v>0</v>
      </c>
      <c r="I110" s="4"/>
    </row>
    <row r="111" spans="1:9" ht="22.5" customHeight="1" x14ac:dyDescent="0.2">
      <c r="B111" s="94" t="s">
        <v>202</v>
      </c>
      <c r="C111" s="70" t="s">
        <v>203</v>
      </c>
      <c r="D111" s="71"/>
      <c r="E111" s="72">
        <f>E112+E115+E118+E121+E128+E131+E134+E145+E142</f>
        <v>0</v>
      </c>
      <c r="F111" s="72">
        <f>F112+F115+F118+F121+F128+F131+F134+F145+F142</f>
        <v>0</v>
      </c>
      <c r="G111" s="72">
        <f>G112+G115+G118+G121+G128+G131+G134+G145+G142</f>
        <v>0</v>
      </c>
      <c r="H111" s="73">
        <f>H112+H115+H118+H121+H128+H131+H134+H145+H142</f>
        <v>0</v>
      </c>
      <c r="I111" s="4"/>
    </row>
    <row r="112" spans="1:9" ht="15" customHeight="1" x14ac:dyDescent="0.2">
      <c r="B112" s="69" t="s">
        <v>204</v>
      </c>
      <c r="C112" s="70" t="s">
        <v>205</v>
      </c>
      <c r="D112" s="71"/>
      <c r="E112" s="72">
        <f>E113-E114</f>
        <v>0</v>
      </c>
      <c r="F112" s="72">
        <f>F113-F114</f>
        <v>0</v>
      </c>
      <c r="G112" s="72">
        <f>G113-G114</f>
        <v>0</v>
      </c>
      <c r="H112" s="73">
        <f>H113-H114</f>
        <v>0</v>
      </c>
      <c r="I112" s="4"/>
    </row>
    <row r="113" spans="2:10" ht="22.5" customHeight="1" x14ac:dyDescent="0.2">
      <c r="B113" s="74" t="s">
        <v>206</v>
      </c>
      <c r="C113" s="70" t="s">
        <v>207</v>
      </c>
      <c r="D113" s="71" t="s">
        <v>203</v>
      </c>
      <c r="E113" s="72"/>
      <c r="F113" s="72"/>
      <c r="G113" s="72"/>
      <c r="H113" s="73">
        <f>SUM(E113:G113)</f>
        <v>0</v>
      </c>
      <c r="I113" s="4"/>
    </row>
    <row r="114" spans="2:10" ht="11.25" customHeight="1" x14ac:dyDescent="0.2">
      <c r="B114" s="74" t="s">
        <v>208</v>
      </c>
      <c r="C114" s="70" t="s">
        <v>209</v>
      </c>
      <c r="D114" s="71" t="s">
        <v>210</v>
      </c>
      <c r="E114" s="72"/>
      <c r="F114" s="72"/>
      <c r="G114" s="72"/>
      <c r="H114" s="73">
        <f>SUM(E114:G114)</f>
        <v>0</v>
      </c>
      <c r="I114" s="4"/>
    </row>
    <row r="115" spans="2:10" ht="12" customHeight="1" x14ac:dyDescent="0.2">
      <c r="B115" s="69" t="s">
        <v>211</v>
      </c>
      <c r="C115" s="70" t="s">
        <v>212</v>
      </c>
      <c r="D115" s="71"/>
      <c r="E115" s="72">
        <f>E116-E117</f>
        <v>0</v>
      </c>
      <c r="F115" s="72">
        <f>F116-F117</f>
        <v>0</v>
      </c>
      <c r="G115" s="72">
        <f>G116-G117</f>
        <v>0</v>
      </c>
      <c r="H115" s="73">
        <f>H116-H117</f>
        <v>0</v>
      </c>
      <c r="I115" s="4"/>
    </row>
    <row r="116" spans="2:10" ht="22.5" customHeight="1" x14ac:dyDescent="0.2">
      <c r="B116" s="74" t="s">
        <v>213</v>
      </c>
      <c r="C116" s="70" t="s">
        <v>214</v>
      </c>
      <c r="D116" s="71" t="s">
        <v>205</v>
      </c>
      <c r="E116" s="72"/>
      <c r="F116" s="72"/>
      <c r="G116" s="72"/>
      <c r="H116" s="73">
        <f>SUM(E116:G116)</f>
        <v>0</v>
      </c>
      <c r="I116" s="4"/>
    </row>
    <row r="117" spans="2:10" ht="11.25" customHeight="1" x14ac:dyDescent="0.2">
      <c r="B117" s="74" t="s">
        <v>215</v>
      </c>
      <c r="C117" s="70" t="s">
        <v>216</v>
      </c>
      <c r="D117" s="71" t="s">
        <v>217</v>
      </c>
      <c r="E117" s="72"/>
      <c r="F117" s="72"/>
      <c r="G117" s="72"/>
      <c r="H117" s="73">
        <f>SUM(E117:G117)</f>
        <v>0</v>
      </c>
      <c r="I117" s="4"/>
    </row>
    <row r="118" spans="2:10" ht="12.2" customHeight="1" x14ac:dyDescent="0.2">
      <c r="B118" s="69" t="s">
        <v>218</v>
      </c>
      <c r="C118" s="70" t="s">
        <v>219</v>
      </c>
      <c r="D118" s="71"/>
      <c r="E118" s="72">
        <f>E119-E120</f>
        <v>0</v>
      </c>
      <c r="F118" s="72">
        <f>F119-F120</f>
        <v>0</v>
      </c>
      <c r="G118" s="72">
        <f>G119-G120</f>
        <v>0</v>
      </c>
      <c r="H118" s="73">
        <f>H119-H120</f>
        <v>0</v>
      </c>
      <c r="I118" s="4"/>
    </row>
    <row r="119" spans="2:10" ht="22.5" customHeight="1" x14ac:dyDescent="0.2">
      <c r="B119" s="74" t="s">
        <v>220</v>
      </c>
      <c r="C119" s="70" t="s">
        <v>221</v>
      </c>
      <c r="D119" s="71" t="s">
        <v>212</v>
      </c>
      <c r="E119" s="72"/>
      <c r="F119" s="72"/>
      <c r="G119" s="72"/>
      <c r="H119" s="73">
        <f>SUM(E119:G119)</f>
        <v>0</v>
      </c>
      <c r="I119" s="4"/>
    </row>
    <row r="120" spans="2:10" ht="11.25" customHeight="1" x14ac:dyDescent="0.2">
      <c r="B120" s="74" t="s">
        <v>222</v>
      </c>
      <c r="C120" s="70" t="s">
        <v>223</v>
      </c>
      <c r="D120" s="71" t="s">
        <v>224</v>
      </c>
      <c r="E120" s="72"/>
      <c r="F120" s="72"/>
      <c r="G120" s="72"/>
      <c r="H120" s="73">
        <f>SUM(E120:G120)</f>
        <v>0</v>
      </c>
      <c r="I120" s="4"/>
    </row>
    <row r="121" spans="2:10" ht="12" customHeight="1" x14ac:dyDescent="0.2">
      <c r="B121" s="69" t="s">
        <v>225</v>
      </c>
      <c r="C121" s="70" t="s">
        <v>226</v>
      </c>
      <c r="D121" s="71"/>
      <c r="E121" s="72">
        <f>E122-E125</f>
        <v>0</v>
      </c>
      <c r="F121" s="72">
        <f>F122-F125</f>
        <v>0</v>
      </c>
      <c r="G121" s="72">
        <f>G122-G125</f>
        <v>0</v>
      </c>
      <c r="H121" s="73">
        <f>H122-H125</f>
        <v>0</v>
      </c>
      <c r="I121" s="4"/>
    </row>
    <row r="122" spans="2:10" ht="33.75" customHeight="1" x14ac:dyDescent="0.2">
      <c r="B122" s="74" t="s">
        <v>227</v>
      </c>
      <c r="C122" s="70" t="s">
        <v>228</v>
      </c>
      <c r="D122" s="71" t="s">
        <v>229</v>
      </c>
      <c r="E122" s="72"/>
      <c r="F122" s="72"/>
      <c r="G122" s="72"/>
      <c r="H122" s="73">
        <f>SUM(E122:G122)</f>
        <v>0</v>
      </c>
      <c r="I122" s="4"/>
    </row>
    <row r="123" spans="2:10" ht="11.25" customHeight="1" x14ac:dyDescent="0.2">
      <c r="B123" s="78"/>
      <c r="C123" s="79"/>
      <c r="D123" s="95"/>
      <c r="E123" s="96"/>
      <c r="F123" s="96"/>
      <c r="G123" s="96"/>
      <c r="H123" s="82">
        <f>SUM(E123:G123)</f>
        <v>0</v>
      </c>
      <c r="I123" s="5"/>
      <c r="J123" s="6"/>
    </row>
    <row r="124" spans="2:10" ht="11.25" hidden="1" customHeight="1" x14ac:dyDescent="0.2">
      <c r="B124" s="74"/>
      <c r="C124" s="70"/>
      <c r="D124" s="71"/>
      <c r="E124" s="72"/>
      <c r="F124" s="72"/>
      <c r="G124" s="72"/>
      <c r="H124" s="73"/>
      <c r="I124" s="4"/>
    </row>
    <row r="125" spans="2:10" ht="22.5" customHeight="1" x14ac:dyDescent="0.2">
      <c r="B125" s="74" t="s">
        <v>230</v>
      </c>
      <c r="C125" s="70" t="s">
        <v>231</v>
      </c>
      <c r="D125" s="71" t="s">
        <v>232</v>
      </c>
      <c r="E125" s="72"/>
      <c r="F125" s="72"/>
      <c r="G125" s="72"/>
      <c r="H125" s="73">
        <f>SUM(E125:G125)</f>
        <v>0</v>
      </c>
      <c r="I125" s="4"/>
    </row>
    <row r="126" spans="2:10" ht="11.25" customHeight="1" x14ac:dyDescent="0.2">
      <c r="B126" s="78"/>
      <c r="C126" s="79"/>
      <c r="D126" s="95"/>
      <c r="E126" s="96"/>
      <c r="F126" s="96"/>
      <c r="G126" s="96"/>
      <c r="H126" s="82">
        <f>SUM(E126:G126)</f>
        <v>0</v>
      </c>
      <c r="I126" s="5"/>
      <c r="J126" s="6"/>
    </row>
    <row r="127" spans="2:10" ht="11.25" hidden="1" customHeight="1" x14ac:dyDescent="0.2">
      <c r="B127" s="74"/>
      <c r="C127" s="70"/>
      <c r="D127" s="71"/>
      <c r="E127" s="72"/>
      <c r="F127" s="72"/>
      <c r="G127" s="72"/>
      <c r="H127" s="73"/>
      <c r="I127" s="4"/>
    </row>
    <row r="128" spans="2:10" ht="12" customHeight="1" x14ac:dyDescent="0.2">
      <c r="B128" s="69" t="s">
        <v>233</v>
      </c>
      <c r="C128" s="70" t="s">
        <v>234</v>
      </c>
      <c r="D128" s="71"/>
      <c r="E128" s="72">
        <f>E129-E130</f>
        <v>0</v>
      </c>
      <c r="F128" s="72">
        <f>F129-F130</f>
        <v>0</v>
      </c>
      <c r="G128" s="72">
        <f>G129-G130</f>
        <v>0</v>
      </c>
      <c r="H128" s="73">
        <f>H129-H130</f>
        <v>0</v>
      </c>
      <c r="I128" s="4"/>
    </row>
    <row r="129" spans="1:9" ht="22.5" customHeight="1" x14ac:dyDescent="0.2">
      <c r="B129" s="74" t="s">
        <v>235</v>
      </c>
      <c r="C129" s="70" t="s">
        <v>236</v>
      </c>
      <c r="D129" s="71" t="s">
        <v>237</v>
      </c>
      <c r="E129" s="72"/>
      <c r="F129" s="72"/>
      <c r="G129" s="72"/>
      <c r="H129" s="73">
        <f>SUM(E129:G129)</f>
        <v>0</v>
      </c>
      <c r="I129" s="4"/>
    </row>
    <row r="130" spans="1:9" ht="11.25" customHeight="1" x14ac:dyDescent="0.2">
      <c r="B130" s="74" t="s">
        <v>238</v>
      </c>
      <c r="C130" s="70" t="s">
        <v>239</v>
      </c>
      <c r="D130" s="71" t="s">
        <v>240</v>
      </c>
      <c r="E130" s="72"/>
      <c r="F130" s="72"/>
      <c r="G130" s="72"/>
      <c r="H130" s="73">
        <f>SUM(E130:G130)</f>
        <v>0</v>
      </c>
      <c r="I130" s="4"/>
    </row>
    <row r="131" spans="1:9" ht="12" customHeight="1" x14ac:dyDescent="0.2">
      <c r="B131" s="69" t="s">
        <v>241</v>
      </c>
      <c r="C131" s="70" t="s">
        <v>242</v>
      </c>
      <c r="D131" s="71"/>
      <c r="E131" s="72">
        <f>E132-E133</f>
        <v>0</v>
      </c>
      <c r="F131" s="72">
        <f>F132-F133</f>
        <v>0</v>
      </c>
      <c r="G131" s="72">
        <f>G132-G133</f>
        <v>0</v>
      </c>
      <c r="H131" s="73">
        <f>H132-H133</f>
        <v>0</v>
      </c>
      <c r="I131" s="4"/>
    </row>
    <row r="132" spans="1:9" ht="22.5" customHeight="1" x14ac:dyDescent="0.2">
      <c r="B132" s="74" t="s">
        <v>243</v>
      </c>
      <c r="C132" s="70" t="s">
        <v>244</v>
      </c>
      <c r="D132" s="71" t="s">
        <v>226</v>
      </c>
      <c r="E132" s="72"/>
      <c r="F132" s="72"/>
      <c r="G132" s="72"/>
      <c r="H132" s="73">
        <f>SUM(E132:G132)</f>
        <v>0</v>
      </c>
      <c r="I132" s="4"/>
    </row>
    <row r="133" spans="1:9" ht="11.25" customHeight="1" x14ac:dyDescent="0.2">
      <c r="B133" s="74" t="s">
        <v>245</v>
      </c>
      <c r="C133" s="70" t="s">
        <v>246</v>
      </c>
      <c r="D133" s="71" t="s">
        <v>247</v>
      </c>
      <c r="E133" s="72"/>
      <c r="F133" s="72"/>
      <c r="G133" s="72"/>
      <c r="H133" s="73">
        <f>SUM(E133:G133)</f>
        <v>0</v>
      </c>
      <c r="I133" s="4"/>
    </row>
    <row r="134" spans="1:9" ht="24.75" customHeight="1" x14ac:dyDescent="0.2">
      <c r="B134" s="69" t="s">
        <v>248</v>
      </c>
      <c r="C134" s="84" t="s">
        <v>249</v>
      </c>
      <c r="D134" s="62"/>
      <c r="E134" s="86">
        <f>E140-E141</f>
        <v>0</v>
      </c>
      <c r="F134" s="86">
        <f>F140-F141</f>
        <v>0</v>
      </c>
      <c r="G134" s="86">
        <f>G140-G141</f>
        <v>0</v>
      </c>
      <c r="H134" s="87">
        <f>H140-H141</f>
        <v>0</v>
      </c>
      <c r="I134" s="4"/>
    </row>
    <row r="135" spans="1:9" ht="11.25" customHeight="1" x14ac:dyDescent="0.2">
      <c r="B135" s="88"/>
      <c r="C135" s="89"/>
      <c r="D135" s="89"/>
      <c r="E135" s="89"/>
      <c r="F135" s="89"/>
      <c r="G135" s="89"/>
      <c r="H135" s="97" t="s">
        <v>250</v>
      </c>
    </row>
    <row r="136" spans="1:9" ht="12" customHeight="1" x14ac:dyDescent="0.2">
      <c r="A136" s="9"/>
      <c r="B136" s="92"/>
      <c r="C136" s="43" t="s">
        <v>41</v>
      </c>
      <c r="D136" s="44" t="s">
        <v>42</v>
      </c>
      <c r="E136" s="45" t="s">
        <v>43</v>
      </c>
      <c r="F136" s="45" t="s">
        <v>44</v>
      </c>
      <c r="G136" s="46" t="s">
        <v>45</v>
      </c>
      <c r="H136" s="47"/>
    </row>
    <row r="137" spans="1:9" ht="12" customHeight="1" x14ac:dyDescent="0.2">
      <c r="A137" s="9"/>
      <c r="B137" s="49" t="s">
        <v>47</v>
      </c>
      <c r="C137" s="49" t="s">
        <v>48</v>
      </c>
      <c r="D137" s="50"/>
      <c r="E137" s="51" t="s">
        <v>49</v>
      </c>
      <c r="F137" s="51" t="s">
        <v>50</v>
      </c>
      <c r="G137" s="52" t="s">
        <v>51</v>
      </c>
      <c r="H137" s="53" t="s">
        <v>52</v>
      </c>
    </row>
    <row r="138" spans="1:9" ht="12" customHeight="1" x14ac:dyDescent="0.2">
      <c r="A138" s="9"/>
      <c r="B138" s="93"/>
      <c r="C138" s="55" t="s">
        <v>55</v>
      </c>
      <c r="D138" s="56"/>
      <c r="E138" s="57" t="s">
        <v>56</v>
      </c>
      <c r="F138" s="57" t="s">
        <v>57</v>
      </c>
      <c r="G138" s="58" t="s">
        <v>58</v>
      </c>
      <c r="H138" s="59"/>
    </row>
    <row r="139" spans="1:9" ht="12" customHeight="1" x14ac:dyDescent="0.2">
      <c r="B139" s="60">
        <v>1</v>
      </c>
      <c r="C139" s="61">
        <v>2</v>
      </c>
      <c r="D139" s="61">
        <v>3</v>
      </c>
      <c r="E139" s="61">
        <v>4</v>
      </c>
      <c r="F139" s="61">
        <v>5</v>
      </c>
      <c r="G139" s="62" t="s">
        <v>61</v>
      </c>
      <c r="H139" s="63" t="s">
        <v>62</v>
      </c>
    </row>
    <row r="140" spans="1:9" ht="22.5" customHeight="1" x14ac:dyDescent="0.2">
      <c r="B140" s="98" t="s">
        <v>251</v>
      </c>
      <c r="C140" s="65" t="s">
        <v>252</v>
      </c>
      <c r="D140" s="66" t="s">
        <v>253</v>
      </c>
      <c r="E140" s="67"/>
      <c r="F140" s="67"/>
      <c r="G140" s="67"/>
      <c r="H140" s="68">
        <f>SUM(E140:G140)</f>
        <v>0</v>
      </c>
      <c r="I140" s="4"/>
    </row>
    <row r="141" spans="1:9" ht="11.25" customHeight="1" x14ac:dyDescent="0.2">
      <c r="B141" s="74" t="s">
        <v>254</v>
      </c>
      <c r="C141" s="70" t="s">
        <v>255</v>
      </c>
      <c r="D141" s="71" t="s">
        <v>256</v>
      </c>
      <c r="E141" s="72"/>
      <c r="F141" s="72"/>
      <c r="G141" s="72"/>
      <c r="H141" s="73">
        <f>SUM(E141:G141)</f>
        <v>0</v>
      </c>
      <c r="I141" s="4"/>
    </row>
    <row r="142" spans="1:9" ht="12" customHeight="1" x14ac:dyDescent="0.2">
      <c r="B142" s="69" t="s">
        <v>257</v>
      </c>
      <c r="C142" s="70" t="s">
        <v>258</v>
      </c>
      <c r="D142" s="71"/>
      <c r="E142" s="72">
        <f>E143-E144</f>
        <v>0</v>
      </c>
      <c r="F142" s="72">
        <f>F143-F144</f>
        <v>0</v>
      </c>
      <c r="G142" s="72">
        <f>G143-G144</f>
        <v>0</v>
      </c>
      <c r="H142" s="73">
        <f>H143-H144</f>
        <v>0</v>
      </c>
      <c r="I142" s="4"/>
    </row>
    <row r="143" spans="1:9" ht="22.5" customHeight="1" x14ac:dyDescent="0.2">
      <c r="B143" s="74" t="s">
        <v>259</v>
      </c>
      <c r="C143" s="70" t="s">
        <v>260</v>
      </c>
      <c r="D143" s="71" t="s">
        <v>256</v>
      </c>
      <c r="E143" s="72"/>
      <c r="F143" s="72"/>
      <c r="G143" s="72"/>
      <c r="H143" s="73">
        <f>SUM(E143:G143)</f>
        <v>0</v>
      </c>
      <c r="I143" s="4"/>
    </row>
    <row r="144" spans="1:9" ht="11.25" customHeight="1" x14ac:dyDescent="0.2">
      <c r="B144" s="74" t="s">
        <v>254</v>
      </c>
      <c r="C144" s="70" t="s">
        <v>261</v>
      </c>
      <c r="D144" s="71" t="s">
        <v>256</v>
      </c>
      <c r="E144" s="72"/>
      <c r="F144" s="72"/>
      <c r="G144" s="72"/>
      <c r="H144" s="73">
        <f>SUM(E144:G144)</f>
        <v>0</v>
      </c>
      <c r="I144" s="4"/>
    </row>
    <row r="145" spans="2:9" ht="12" customHeight="1" x14ac:dyDescent="0.2">
      <c r="B145" s="69" t="s">
        <v>262</v>
      </c>
      <c r="C145" s="70" t="s">
        <v>263</v>
      </c>
      <c r="D145" s="71" t="s">
        <v>256</v>
      </c>
      <c r="E145" s="72"/>
      <c r="F145" s="72"/>
      <c r="G145" s="72"/>
      <c r="H145" s="73">
        <f>SUM(E145:G145)</f>
        <v>0</v>
      </c>
      <c r="I145" s="4"/>
    </row>
    <row r="146" spans="2:9" ht="24" customHeight="1" x14ac:dyDescent="0.2">
      <c r="B146" s="99" t="s">
        <v>264</v>
      </c>
      <c r="C146" s="70" t="s">
        <v>265</v>
      </c>
      <c r="D146" s="71"/>
      <c r="E146" s="72">
        <f>E147-E171</f>
        <v>0</v>
      </c>
      <c r="F146" s="72">
        <f>F147-F171</f>
        <v>0</v>
      </c>
      <c r="G146" s="72">
        <f>G147-G171</f>
        <v>0</v>
      </c>
      <c r="H146" s="73">
        <f>H147-H171</f>
        <v>0</v>
      </c>
      <c r="I146" s="4"/>
    </row>
    <row r="147" spans="2:9" ht="22.5" customHeight="1" x14ac:dyDescent="0.2">
      <c r="B147" s="100" t="s">
        <v>266</v>
      </c>
      <c r="C147" s="70" t="s">
        <v>267</v>
      </c>
      <c r="D147" s="71"/>
      <c r="E147" s="72">
        <f>E148+E151+E154+E157+E160+E163</f>
        <v>0</v>
      </c>
      <c r="F147" s="72">
        <f>F148+F151+F154+F157+F160+F163</f>
        <v>0</v>
      </c>
      <c r="G147" s="72">
        <f>G148+G151+G154+G157+G160+G163</f>
        <v>0</v>
      </c>
      <c r="H147" s="73">
        <f>H148+H151+H154+H157+H160+H163</f>
        <v>0</v>
      </c>
      <c r="I147" s="4"/>
    </row>
    <row r="148" spans="2:9" ht="12" customHeight="1" x14ac:dyDescent="0.2">
      <c r="B148" s="69" t="s">
        <v>268</v>
      </c>
      <c r="C148" s="70" t="s">
        <v>269</v>
      </c>
      <c r="D148" s="71"/>
      <c r="E148" s="72">
        <f>E149-E150</f>
        <v>0</v>
      </c>
      <c r="F148" s="72">
        <f>F149-F150</f>
        <v>0</v>
      </c>
      <c r="G148" s="72">
        <f>G149-G150</f>
        <v>0</v>
      </c>
      <c r="H148" s="73">
        <f>H149-H150</f>
        <v>0</v>
      </c>
      <c r="I148" s="4"/>
    </row>
    <row r="149" spans="2:9" ht="22.5" customHeight="1" x14ac:dyDescent="0.2">
      <c r="B149" s="74" t="s">
        <v>270</v>
      </c>
      <c r="C149" s="70" t="s">
        <v>271</v>
      </c>
      <c r="D149" s="71" t="s">
        <v>272</v>
      </c>
      <c r="E149" s="72"/>
      <c r="F149" s="72"/>
      <c r="G149" s="72"/>
      <c r="H149" s="73">
        <f>SUM(E149:G149)</f>
        <v>0</v>
      </c>
      <c r="I149" s="4"/>
    </row>
    <row r="150" spans="2:9" ht="11.25" customHeight="1" x14ac:dyDescent="0.2">
      <c r="B150" s="74" t="s">
        <v>273</v>
      </c>
      <c r="C150" s="70" t="s">
        <v>274</v>
      </c>
      <c r="D150" s="71" t="s">
        <v>275</v>
      </c>
      <c r="E150" s="72"/>
      <c r="F150" s="72"/>
      <c r="G150" s="72"/>
      <c r="H150" s="73">
        <f>SUM(E150:G150)</f>
        <v>0</v>
      </c>
      <c r="I150" s="4"/>
    </row>
    <row r="151" spans="2:9" ht="12" customHeight="1" x14ac:dyDescent="0.2">
      <c r="B151" s="69" t="s">
        <v>276</v>
      </c>
      <c r="C151" s="70" t="s">
        <v>232</v>
      </c>
      <c r="D151" s="71"/>
      <c r="E151" s="72">
        <f>E152-E153</f>
        <v>0</v>
      </c>
      <c r="F151" s="72">
        <f>F152-F153</f>
        <v>0</v>
      </c>
      <c r="G151" s="72">
        <f>G152-G153</f>
        <v>0</v>
      </c>
      <c r="H151" s="73">
        <f>H152-H153</f>
        <v>0</v>
      </c>
      <c r="I151" s="4"/>
    </row>
    <row r="152" spans="2:9" ht="33.75" customHeight="1" x14ac:dyDescent="0.2">
      <c r="B152" s="74" t="s">
        <v>277</v>
      </c>
      <c r="C152" s="70" t="s">
        <v>278</v>
      </c>
      <c r="D152" s="71" t="s">
        <v>279</v>
      </c>
      <c r="E152" s="72"/>
      <c r="F152" s="72"/>
      <c r="G152" s="72"/>
      <c r="H152" s="73">
        <f>SUM(E152:G152)</f>
        <v>0</v>
      </c>
      <c r="I152" s="4"/>
    </row>
    <row r="153" spans="2:9" ht="22.5" customHeight="1" x14ac:dyDescent="0.2">
      <c r="B153" s="74" t="s">
        <v>280</v>
      </c>
      <c r="C153" s="70" t="s">
        <v>281</v>
      </c>
      <c r="D153" s="71" t="s">
        <v>282</v>
      </c>
      <c r="E153" s="72"/>
      <c r="F153" s="72"/>
      <c r="G153" s="72"/>
      <c r="H153" s="73">
        <f>SUM(E153:G153)</f>
        <v>0</v>
      </c>
      <c r="I153" s="4"/>
    </row>
    <row r="154" spans="2:9" ht="12" customHeight="1" x14ac:dyDescent="0.2">
      <c r="B154" s="69" t="s">
        <v>283</v>
      </c>
      <c r="C154" s="70" t="s">
        <v>284</v>
      </c>
      <c r="D154" s="71"/>
      <c r="E154" s="72">
        <f>E155-E156</f>
        <v>0</v>
      </c>
      <c r="F154" s="72">
        <f>F155-F156</f>
        <v>0</v>
      </c>
      <c r="G154" s="72">
        <f>G155-G156</f>
        <v>0</v>
      </c>
      <c r="H154" s="73">
        <f>H155-H156</f>
        <v>0</v>
      </c>
      <c r="I154" s="4"/>
    </row>
    <row r="155" spans="2:9" ht="22.5" customHeight="1" x14ac:dyDescent="0.2">
      <c r="B155" s="74" t="s">
        <v>285</v>
      </c>
      <c r="C155" s="70" t="s">
        <v>286</v>
      </c>
      <c r="D155" s="71" t="s">
        <v>287</v>
      </c>
      <c r="E155" s="72"/>
      <c r="F155" s="72"/>
      <c r="G155" s="72"/>
      <c r="H155" s="73">
        <f>SUM(E155:G155)</f>
        <v>0</v>
      </c>
      <c r="I155" s="4"/>
    </row>
    <row r="156" spans="2:9" ht="11.25" customHeight="1" x14ac:dyDescent="0.2">
      <c r="B156" s="74" t="s">
        <v>288</v>
      </c>
      <c r="C156" s="70" t="s">
        <v>289</v>
      </c>
      <c r="D156" s="71" t="s">
        <v>290</v>
      </c>
      <c r="E156" s="72"/>
      <c r="F156" s="72"/>
      <c r="G156" s="72"/>
      <c r="H156" s="73">
        <f>SUM(E156:G156)</f>
        <v>0</v>
      </c>
      <c r="I156" s="4"/>
    </row>
    <row r="157" spans="2:9" ht="12" customHeight="1" x14ac:dyDescent="0.2">
      <c r="B157" s="69" t="s">
        <v>291</v>
      </c>
      <c r="C157" s="70" t="s">
        <v>292</v>
      </c>
      <c r="D157" s="71"/>
      <c r="E157" s="72">
        <f>E158-E159</f>
        <v>0</v>
      </c>
      <c r="F157" s="72">
        <f>F158-F159</f>
        <v>0</v>
      </c>
      <c r="G157" s="72">
        <f>G158-G159</f>
        <v>0</v>
      </c>
      <c r="H157" s="73">
        <f>H158-H159</f>
        <v>0</v>
      </c>
      <c r="I157" s="4"/>
    </row>
    <row r="158" spans="2:9" ht="22.5" customHeight="1" x14ac:dyDescent="0.2">
      <c r="B158" s="74" t="s">
        <v>293</v>
      </c>
      <c r="C158" s="70" t="s">
        <v>294</v>
      </c>
      <c r="D158" s="71" t="s">
        <v>295</v>
      </c>
      <c r="E158" s="72"/>
      <c r="F158" s="72"/>
      <c r="G158" s="72"/>
      <c r="H158" s="73">
        <f>SUM(E158:G158)</f>
        <v>0</v>
      </c>
      <c r="I158" s="4"/>
    </row>
    <row r="159" spans="2:9" ht="11.25" customHeight="1" x14ac:dyDescent="0.2">
      <c r="B159" s="74" t="s">
        <v>296</v>
      </c>
      <c r="C159" s="70" t="s">
        <v>297</v>
      </c>
      <c r="D159" s="71" t="s">
        <v>298</v>
      </c>
      <c r="E159" s="72"/>
      <c r="F159" s="72"/>
      <c r="G159" s="72"/>
      <c r="H159" s="73">
        <f>SUM(E159:G159)</f>
        <v>0</v>
      </c>
      <c r="I159" s="4"/>
    </row>
    <row r="160" spans="2:9" ht="12" customHeight="1" x14ac:dyDescent="0.2">
      <c r="B160" s="69" t="s">
        <v>299</v>
      </c>
      <c r="C160" s="70" t="s">
        <v>300</v>
      </c>
      <c r="D160" s="71"/>
      <c r="E160" s="72">
        <f>E161-E162</f>
        <v>0</v>
      </c>
      <c r="F160" s="72">
        <f>F161-F162</f>
        <v>0</v>
      </c>
      <c r="G160" s="72">
        <f>G161-G162</f>
        <v>0</v>
      </c>
      <c r="H160" s="73">
        <f>H161-H162</f>
        <v>0</v>
      </c>
      <c r="I160" s="4"/>
    </row>
    <row r="161" spans="2:11" ht="22.5" customHeight="1" x14ac:dyDescent="0.2">
      <c r="B161" s="74" t="s">
        <v>301</v>
      </c>
      <c r="C161" s="70" t="s">
        <v>302</v>
      </c>
      <c r="D161" s="71" t="s">
        <v>303</v>
      </c>
      <c r="E161" s="72"/>
      <c r="F161" s="72"/>
      <c r="G161" s="72"/>
      <c r="H161" s="73">
        <f>SUM(E161:G161)</f>
        <v>0</v>
      </c>
      <c r="I161" s="4"/>
    </row>
    <row r="162" spans="2:11" ht="11.25" customHeight="1" x14ac:dyDescent="0.2">
      <c r="B162" s="74" t="s">
        <v>304</v>
      </c>
      <c r="C162" s="70" t="s">
        <v>305</v>
      </c>
      <c r="D162" s="71" t="s">
        <v>306</v>
      </c>
      <c r="E162" s="72"/>
      <c r="F162" s="72"/>
      <c r="G162" s="72"/>
      <c r="H162" s="73">
        <f>SUM(E162:G162)</f>
        <v>0</v>
      </c>
      <c r="I162" s="4"/>
    </row>
    <row r="163" spans="2:11" ht="12" customHeight="1" x14ac:dyDescent="0.2">
      <c r="B163" s="69" t="s">
        <v>307</v>
      </c>
      <c r="C163" s="70" t="s">
        <v>308</v>
      </c>
      <c r="D163" s="71"/>
      <c r="E163" s="72">
        <f>E164-E165</f>
        <v>0</v>
      </c>
      <c r="F163" s="72">
        <f>F164-F165</f>
        <v>0</v>
      </c>
      <c r="G163" s="72">
        <f>G164-G165</f>
        <v>0</v>
      </c>
      <c r="H163" s="73">
        <f>H164-H165</f>
        <v>0</v>
      </c>
      <c r="I163" s="4"/>
    </row>
    <row r="164" spans="2:11" ht="22.5" customHeight="1" x14ac:dyDescent="0.2">
      <c r="B164" s="74" t="s">
        <v>309</v>
      </c>
      <c r="C164" s="70" t="s">
        <v>310</v>
      </c>
      <c r="D164" s="71" t="s">
        <v>311</v>
      </c>
      <c r="E164" s="72"/>
      <c r="F164" s="72"/>
      <c r="G164" s="72"/>
      <c r="H164" s="73">
        <f>SUM(E164:G164)</f>
        <v>0</v>
      </c>
      <c r="I164" s="4"/>
    </row>
    <row r="165" spans="2:11" ht="12" customHeight="1" x14ac:dyDescent="0.2">
      <c r="B165" s="74" t="s">
        <v>312</v>
      </c>
      <c r="C165" s="84" t="s">
        <v>313</v>
      </c>
      <c r="D165" s="85" t="s">
        <v>314</v>
      </c>
      <c r="E165" s="86"/>
      <c r="F165" s="86"/>
      <c r="G165" s="86"/>
      <c r="H165" s="87">
        <f>SUM(E165:G165)</f>
        <v>0</v>
      </c>
      <c r="I165" s="4"/>
    </row>
    <row r="166" spans="2:11" ht="11.25" customHeight="1" x14ac:dyDescent="0.2">
      <c r="B166" s="88"/>
      <c r="C166" s="89"/>
      <c r="D166" s="89"/>
      <c r="E166" s="89"/>
      <c r="F166" s="89"/>
      <c r="G166" s="89"/>
      <c r="H166" s="89" t="s">
        <v>315</v>
      </c>
    </row>
    <row r="167" spans="2:11" ht="9.9499999999999993" customHeight="1" x14ac:dyDescent="0.2">
      <c r="B167" s="42"/>
      <c r="C167" s="43" t="s">
        <v>41</v>
      </c>
      <c r="D167" s="44" t="s">
        <v>42</v>
      </c>
      <c r="E167" s="45" t="s">
        <v>43</v>
      </c>
      <c r="F167" s="45" t="s">
        <v>44</v>
      </c>
      <c r="G167" s="46" t="s">
        <v>45</v>
      </c>
      <c r="H167" s="47"/>
    </row>
    <row r="168" spans="2:11" ht="12.2" customHeight="1" x14ac:dyDescent="0.2">
      <c r="B168" s="48" t="s">
        <v>47</v>
      </c>
      <c r="C168" s="49" t="s">
        <v>48</v>
      </c>
      <c r="D168" s="50"/>
      <c r="E168" s="51" t="s">
        <v>49</v>
      </c>
      <c r="F168" s="51" t="s">
        <v>50</v>
      </c>
      <c r="G168" s="52" t="s">
        <v>51</v>
      </c>
      <c r="H168" s="53" t="s">
        <v>52</v>
      </c>
    </row>
    <row r="169" spans="2:11" ht="11.25" customHeight="1" x14ac:dyDescent="0.2">
      <c r="B169" s="54"/>
      <c r="C169" s="55" t="s">
        <v>55</v>
      </c>
      <c r="D169" s="56"/>
      <c r="E169" s="57" t="s">
        <v>56</v>
      </c>
      <c r="F169" s="57" t="s">
        <v>57</v>
      </c>
      <c r="G169" s="58" t="s">
        <v>58</v>
      </c>
      <c r="H169" s="59"/>
    </row>
    <row r="170" spans="2:11" ht="12" customHeight="1" x14ac:dyDescent="0.2">
      <c r="B170" s="60">
        <v>1</v>
      </c>
      <c r="C170" s="61">
        <v>2</v>
      </c>
      <c r="D170" s="61">
        <v>3</v>
      </c>
      <c r="E170" s="61">
        <v>4</v>
      </c>
      <c r="F170" s="61">
        <v>5</v>
      </c>
      <c r="G170" s="62" t="s">
        <v>61</v>
      </c>
      <c r="H170" s="63" t="s">
        <v>62</v>
      </c>
    </row>
    <row r="171" spans="2:11" ht="11.25" customHeight="1" x14ac:dyDescent="0.2">
      <c r="B171" s="101" t="s">
        <v>316</v>
      </c>
      <c r="C171" s="65" t="s">
        <v>272</v>
      </c>
      <c r="D171" s="66"/>
      <c r="E171" s="67">
        <f>E172+E175+E178+E181+E182</f>
        <v>0</v>
      </c>
      <c r="F171" s="67">
        <f>F172+F175+F178+F181+F182</f>
        <v>0</v>
      </c>
      <c r="G171" s="67">
        <f>G172+G175+G178+G181+G182</f>
        <v>0</v>
      </c>
      <c r="H171" s="68">
        <f>H172+H175+H178+H181+H182</f>
        <v>0</v>
      </c>
      <c r="I171" s="4"/>
    </row>
    <row r="172" spans="2:11" ht="24" customHeight="1" x14ac:dyDescent="0.2">
      <c r="B172" s="69" t="s">
        <v>317</v>
      </c>
      <c r="C172" s="70" t="s">
        <v>279</v>
      </c>
      <c r="D172" s="71"/>
      <c r="E172" s="72">
        <f>E173-E174</f>
        <v>0</v>
      </c>
      <c r="F172" s="72">
        <f>F173-F174</f>
        <v>0</v>
      </c>
      <c r="G172" s="72">
        <f>G173-G174</f>
        <v>0</v>
      </c>
      <c r="H172" s="73">
        <f>H173-H174</f>
        <v>0</v>
      </c>
      <c r="I172" s="4"/>
    </row>
    <row r="173" spans="2:11" ht="33.75" customHeight="1" x14ac:dyDescent="0.2">
      <c r="B173" s="74" t="s">
        <v>318</v>
      </c>
      <c r="C173" s="70" t="s">
        <v>319</v>
      </c>
      <c r="D173" s="71" t="s">
        <v>320</v>
      </c>
      <c r="E173" s="72"/>
      <c r="F173" s="72"/>
      <c r="G173" s="72"/>
      <c r="H173" s="73">
        <f>SUM(E173:G173)</f>
        <v>0</v>
      </c>
      <c r="I173" s="4"/>
    </row>
    <row r="174" spans="2:11" ht="22.5" customHeight="1" x14ac:dyDescent="0.2">
      <c r="B174" s="74" t="s">
        <v>321</v>
      </c>
      <c r="C174" s="70" t="s">
        <v>322</v>
      </c>
      <c r="D174" s="71" t="s">
        <v>323</v>
      </c>
      <c r="E174" s="72"/>
      <c r="F174" s="72"/>
      <c r="G174" s="72"/>
      <c r="H174" s="73">
        <f>SUM(E174:G174)</f>
        <v>0</v>
      </c>
      <c r="I174" s="4"/>
    </row>
    <row r="175" spans="2:11" ht="24" customHeight="1" x14ac:dyDescent="0.2">
      <c r="B175" s="69" t="s">
        <v>324</v>
      </c>
      <c r="C175" s="70" t="s">
        <v>287</v>
      </c>
      <c r="D175" s="71"/>
      <c r="E175" s="72">
        <f>E176-E177</f>
        <v>0</v>
      </c>
      <c r="F175" s="72">
        <f>F176-F177</f>
        <v>0</v>
      </c>
      <c r="G175" s="72">
        <f>G176-G177</f>
        <v>0</v>
      </c>
      <c r="H175" s="73">
        <f>H176-H177</f>
        <v>0</v>
      </c>
      <c r="I175" s="4"/>
    </row>
    <row r="176" spans="2:11" ht="22.5" customHeight="1" x14ac:dyDescent="0.2">
      <c r="B176" s="74" t="s">
        <v>325</v>
      </c>
      <c r="C176" s="70" t="s">
        <v>326</v>
      </c>
      <c r="D176" s="71" t="s">
        <v>327</v>
      </c>
      <c r="E176" s="72"/>
      <c r="F176" s="72"/>
      <c r="G176" s="72"/>
      <c r="H176" s="73">
        <f>SUM(E176:G176)</f>
        <v>0</v>
      </c>
      <c r="I176" s="10"/>
      <c r="J176" s="2"/>
      <c r="K176" s="2"/>
    </row>
    <row r="177" spans="2:11" ht="11.25" customHeight="1" x14ac:dyDescent="0.2">
      <c r="B177" s="74" t="s">
        <v>328</v>
      </c>
      <c r="C177" s="70" t="s">
        <v>329</v>
      </c>
      <c r="D177" s="71" t="s">
        <v>330</v>
      </c>
      <c r="E177" s="72"/>
      <c r="F177" s="72"/>
      <c r="G177" s="72"/>
      <c r="H177" s="73">
        <f>SUM(E177:G177)</f>
        <v>0</v>
      </c>
      <c r="I177" s="10"/>
      <c r="J177" s="2"/>
      <c r="K177" s="2"/>
    </row>
    <row r="178" spans="2:11" ht="12" customHeight="1" x14ac:dyDescent="0.2">
      <c r="B178" s="69" t="s">
        <v>331</v>
      </c>
      <c r="C178" s="70" t="s">
        <v>295</v>
      </c>
      <c r="D178" s="71"/>
      <c r="E178" s="72">
        <f>E179-E180</f>
        <v>0</v>
      </c>
      <c r="F178" s="72">
        <f>F179-F180</f>
        <v>0</v>
      </c>
      <c r="G178" s="72">
        <f>G179-G180</f>
        <v>0</v>
      </c>
      <c r="H178" s="73">
        <f>H179-H180</f>
        <v>0</v>
      </c>
      <c r="I178" s="10"/>
      <c r="J178" s="2"/>
      <c r="K178" s="2"/>
    </row>
    <row r="179" spans="2:11" ht="22.5" customHeight="1" x14ac:dyDescent="0.2">
      <c r="B179" s="74" t="s">
        <v>332</v>
      </c>
      <c r="C179" s="70" t="s">
        <v>333</v>
      </c>
      <c r="D179" s="71" t="s">
        <v>334</v>
      </c>
      <c r="E179" s="72"/>
      <c r="F179" s="72"/>
      <c r="G179" s="72"/>
      <c r="H179" s="73">
        <f>SUM(E179:G179)</f>
        <v>0</v>
      </c>
      <c r="I179" s="4"/>
    </row>
    <row r="180" spans="2:11" ht="11.25" customHeight="1" x14ac:dyDescent="0.2">
      <c r="B180" s="74" t="s">
        <v>335</v>
      </c>
      <c r="C180" s="70" t="s">
        <v>336</v>
      </c>
      <c r="D180" s="71" t="s">
        <v>337</v>
      </c>
      <c r="E180" s="72"/>
      <c r="F180" s="72"/>
      <c r="G180" s="72"/>
      <c r="H180" s="73">
        <f>SUM(E180:G180)</f>
        <v>0</v>
      </c>
      <c r="I180" s="4"/>
    </row>
    <row r="181" spans="2:11" ht="12" customHeight="1" x14ac:dyDescent="0.2">
      <c r="B181" s="69" t="s">
        <v>338</v>
      </c>
      <c r="C181" s="70" t="s">
        <v>303</v>
      </c>
      <c r="D181" s="71" t="s">
        <v>256</v>
      </c>
      <c r="E181" s="72"/>
      <c r="F181" s="72"/>
      <c r="G181" s="72"/>
      <c r="H181" s="73">
        <f>SUM(E181:G181)</f>
        <v>0</v>
      </c>
      <c r="I181" s="4"/>
    </row>
    <row r="182" spans="2:11" ht="12.75" customHeight="1" x14ac:dyDescent="0.2">
      <c r="B182" s="69" t="s">
        <v>339</v>
      </c>
      <c r="C182" s="84" t="s">
        <v>311</v>
      </c>
      <c r="D182" s="85" t="s">
        <v>256</v>
      </c>
      <c r="E182" s="86"/>
      <c r="F182" s="86"/>
      <c r="G182" s="86"/>
      <c r="H182" s="87">
        <f>SUM(E182:G182)</f>
        <v>0</v>
      </c>
      <c r="I182" s="11"/>
      <c r="J182" s="12"/>
      <c r="K182" s="12"/>
    </row>
    <row r="183" spans="2:11" ht="11.25" customHeight="1" x14ac:dyDescent="0.2">
      <c r="B183" s="102"/>
      <c r="C183" s="103"/>
      <c r="D183" s="103"/>
      <c r="E183" s="104"/>
      <c r="F183" s="104"/>
      <c r="G183" s="104"/>
      <c r="H183" s="105"/>
      <c r="I183" s="12"/>
      <c r="K183" s="12"/>
    </row>
    <row r="184" spans="2:11" ht="19.5" customHeight="1" x14ac:dyDescent="0.2">
      <c r="B184" s="106" t="s">
        <v>340</v>
      </c>
      <c r="C184" s="107" t="s">
        <v>341</v>
      </c>
      <c r="D184" s="107"/>
      <c r="E184" s="107"/>
      <c r="F184" s="108" t="s">
        <v>342</v>
      </c>
      <c r="G184" s="109"/>
      <c r="H184" s="110" t="s">
        <v>53</v>
      </c>
      <c r="J184" s="12"/>
      <c r="K184" s="12"/>
    </row>
    <row r="185" spans="2:11" ht="10.5" customHeight="1" x14ac:dyDescent="0.2">
      <c r="B185" s="111" t="s">
        <v>343</v>
      </c>
      <c r="C185" s="112" t="s">
        <v>344</v>
      </c>
      <c r="D185" s="112"/>
      <c r="E185" s="112"/>
      <c r="G185" s="113" t="s">
        <v>345</v>
      </c>
      <c r="H185" s="35" t="s">
        <v>344</v>
      </c>
      <c r="J185" s="12"/>
      <c r="K185" s="12"/>
    </row>
    <row r="186" spans="2:11" ht="30" customHeight="1" x14ac:dyDescent="0.2">
      <c r="B186" s="106"/>
      <c r="C186" s="106"/>
      <c r="D186" s="106"/>
      <c r="G186" s="106"/>
    </row>
    <row r="187" spans="2:11" ht="10.5" customHeight="1" x14ac:dyDescent="0.2">
      <c r="B187" s="114" t="s">
        <v>346</v>
      </c>
      <c r="C187" s="115"/>
      <c r="D187" s="115"/>
      <c r="E187" s="115"/>
      <c r="F187" s="115"/>
      <c r="G187" s="115"/>
      <c r="H187" s="115"/>
    </row>
    <row r="188" spans="2:11" ht="9.75" customHeight="1" x14ac:dyDescent="0.2">
      <c r="B188" s="116"/>
      <c r="C188" s="112" t="s">
        <v>347</v>
      </c>
      <c r="D188" s="112"/>
      <c r="E188" s="112"/>
      <c r="F188" s="112"/>
      <c r="G188" s="112"/>
      <c r="H188" s="112"/>
    </row>
    <row r="189" spans="2:11" ht="18.75" customHeight="1" x14ac:dyDescent="0.2">
      <c r="B189" s="108" t="s">
        <v>348</v>
      </c>
      <c r="C189" s="107"/>
      <c r="D189" s="107"/>
      <c r="E189" s="107"/>
      <c r="F189" s="117"/>
      <c r="G189" s="107"/>
      <c r="H189" s="107"/>
      <c r="I189" s="13"/>
      <c r="J189" s="13"/>
    </row>
    <row r="190" spans="2:11" ht="15" customHeight="1" x14ac:dyDescent="0.2">
      <c r="B190" s="108" t="s">
        <v>349</v>
      </c>
      <c r="C190" s="112" t="s">
        <v>350</v>
      </c>
      <c r="D190" s="112"/>
      <c r="E190" s="112"/>
      <c r="F190" s="113" t="s">
        <v>345</v>
      </c>
      <c r="G190" s="112" t="s">
        <v>344</v>
      </c>
      <c r="H190" s="112"/>
    </row>
    <row r="191" spans="2:11" ht="15" customHeight="1" x14ac:dyDescent="0.2">
      <c r="B191" s="106" t="s">
        <v>351</v>
      </c>
      <c r="C191" s="107"/>
      <c r="D191" s="107"/>
      <c r="E191" s="107"/>
      <c r="F191" s="107"/>
      <c r="G191" s="107"/>
      <c r="H191" s="110"/>
    </row>
    <row r="192" spans="2:11" ht="15" customHeight="1" x14ac:dyDescent="0.2">
      <c r="B192" s="111" t="s">
        <v>343</v>
      </c>
      <c r="C192" s="112" t="s">
        <v>350</v>
      </c>
      <c r="D192" s="112"/>
      <c r="E192" s="112"/>
      <c r="F192" s="112" t="s">
        <v>344</v>
      </c>
      <c r="G192" s="112"/>
      <c r="H192" s="113" t="s">
        <v>352</v>
      </c>
    </row>
    <row r="193" spans="2:9" ht="15" customHeight="1" x14ac:dyDescent="0.2">
      <c r="B193" s="106"/>
      <c r="C193" s="106"/>
      <c r="D193" s="106"/>
      <c r="E193" s="116"/>
      <c r="F193" s="116"/>
      <c r="G193" s="106"/>
      <c r="H193" s="106"/>
    </row>
    <row r="194" spans="2:9" ht="14.25" customHeight="1" x14ac:dyDescent="0.2">
      <c r="B194" s="118" t="s">
        <v>353</v>
      </c>
      <c r="C194" s="106"/>
      <c r="D194" s="106"/>
      <c r="E194" s="106"/>
      <c r="F194" s="119"/>
      <c r="G194" s="119"/>
      <c r="H194" s="119"/>
    </row>
    <row r="195" spans="2:9" ht="14.25" customHeight="1" x14ac:dyDescent="0.2">
      <c r="B195" s="118"/>
      <c r="C195" s="106"/>
      <c r="D195" s="106"/>
      <c r="E195" s="106"/>
      <c r="F195" s="119"/>
      <c r="G195" s="119"/>
      <c r="H195" s="119"/>
    </row>
    <row r="196" spans="2:9" ht="13.5" customHeight="1" x14ac:dyDescent="0.2">
      <c r="B196" s="120"/>
      <c r="C196" s="121"/>
      <c r="D196" s="121"/>
      <c r="E196" s="121"/>
      <c r="F196" s="121"/>
      <c r="G196" s="122"/>
      <c r="H196" s="122"/>
    </row>
    <row r="197" spans="2:9" ht="48.75" customHeight="1" x14ac:dyDescent="0.2">
      <c r="B197" s="123"/>
      <c r="C197" s="124"/>
      <c r="D197" s="125"/>
      <c r="E197" s="125"/>
      <c r="F197" s="126" t="s">
        <v>354</v>
      </c>
      <c r="G197" s="127"/>
      <c r="H197" s="126"/>
      <c r="I197" s="14"/>
    </row>
    <row r="198" spans="2:9" ht="13.5" customHeight="1" x14ac:dyDescent="0.2">
      <c r="C198" s="128"/>
      <c r="D198" s="128"/>
      <c r="E198" s="128"/>
      <c r="F198" s="128"/>
      <c r="G198" s="128"/>
      <c r="H198" s="128"/>
    </row>
    <row r="199" spans="2:9" ht="15.75" customHeight="1" x14ac:dyDescent="0.2">
      <c r="B199" s="123"/>
      <c r="C199" s="129" t="s">
        <v>355</v>
      </c>
      <c r="D199" s="130"/>
      <c r="E199" s="130"/>
      <c r="F199" s="131" t="s">
        <v>356</v>
      </c>
      <c r="G199" s="132"/>
      <c r="H199" s="131"/>
      <c r="I199" s="14"/>
    </row>
    <row r="200" spans="2:9" ht="15" customHeight="1" x14ac:dyDescent="0.2">
      <c r="B200" s="123"/>
      <c r="C200" s="133" t="s">
        <v>357</v>
      </c>
      <c r="D200" s="134"/>
      <c r="E200" s="134"/>
      <c r="F200" s="135">
        <v>46045</v>
      </c>
      <c r="G200" s="136"/>
      <c r="H200" s="135"/>
      <c r="I200" s="14"/>
    </row>
    <row r="201" spans="2:9" ht="15" customHeight="1" x14ac:dyDescent="0.2">
      <c r="B201" s="123"/>
      <c r="C201" s="133" t="s">
        <v>358</v>
      </c>
      <c r="D201" s="134"/>
      <c r="E201" s="134"/>
      <c r="F201" s="137" t="s">
        <v>359</v>
      </c>
      <c r="G201" s="138"/>
      <c r="H201" s="137"/>
      <c r="I201" s="14"/>
    </row>
    <row r="202" spans="2:9" ht="15" customHeight="1" x14ac:dyDescent="0.2">
      <c r="B202" s="123"/>
      <c r="C202" s="133" t="s">
        <v>360</v>
      </c>
      <c r="D202" s="134"/>
      <c r="E202" s="134"/>
      <c r="F202" s="137" t="s">
        <v>361</v>
      </c>
      <c r="G202" s="138"/>
      <c r="H202" s="137"/>
      <c r="I202" s="14"/>
    </row>
    <row r="203" spans="2:9" ht="15" customHeight="1" x14ac:dyDescent="0.2">
      <c r="B203" s="123"/>
      <c r="C203" s="133" t="s">
        <v>362</v>
      </c>
      <c r="D203" s="134"/>
      <c r="E203" s="134"/>
      <c r="F203" s="137" t="s">
        <v>53</v>
      </c>
      <c r="G203" s="138"/>
      <c r="H203" s="137"/>
      <c r="I203" s="14"/>
    </row>
    <row r="204" spans="2:9" ht="15" customHeight="1" x14ac:dyDescent="0.2">
      <c r="B204" s="123"/>
      <c r="C204" s="133" t="s">
        <v>363</v>
      </c>
      <c r="D204" s="134"/>
      <c r="E204" s="134"/>
      <c r="F204" s="135">
        <v>45874</v>
      </c>
      <c r="G204" s="136"/>
      <c r="H204" s="135"/>
      <c r="I204" s="14"/>
    </row>
    <row r="205" spans="2:9" ht="15" customHeight="1" x14ac:dyDescent="0.2">
      <c r="B205" s="123"/>
      <c r="C205" s="133" t="s">
        <v>364</v>
      </c>
      <c r="D205" s="134"/>
      <c r="E205" s="134"/>
      <c r="F205" s="135">
        <v>46324</v>
      </c>
      <c r="G205" s="136"/>
      <c r="H205" s="135"/>
      <c r="I205" s="14"/>
    </row>
    <row r="206" spans="2:9" ht="15" customHeight="1" x14ac:dyDescent="0.2">
      <c r="B206" s="123"/>
      <c r="C206" s="133" t="s">
        <v>365</v>
      </c>
      <c r="D206" s="134"/>
      <c r="E206" s="134"/>
      <c r="F206" s="137" t="s">
        <v>366</v>
      </c>
      <c r="G206" s="138"/>
      <c r="H206" s="137"/>
      <c r="I206" s="14"/>
    </row>
    <row r="207" spans="2:9" ht="15.75" customHeight="1" x14ac:dyDescent="0.2">
      <c r="B207" s="123"/>
      <c r="C207" s="139" t="s">
        <v>367</v>
      </c>
      <c r="D207" s="140"/>
      <c r="E207" s="140"/>
      <c r="F207" s="141"/>
      <c r="G207" s="142"/>
      <c r="H207" s="141"/>
      <c r="I207" s="14"/>
    </row>
    <row r="208" spans="2:9" ht="4.5" customHeight="1" x14ac:dyDescent="0.2">
      <c r="C208" s="143"/>
      <c r="D208" s="143"/>
      <c r="E208" s="143"/>
      <c r="F208" s="144"/>
      <c r="G208" s="144"/>
      <c r="H208" s="144"/>
    </row>
    <row r="209" spans="2:9" ht="15.75" customHeight="1" x14ac:dyDescent="0.2">
      <c r="B209" s="123"/>
      <c r="C209" s="133" t="s">
        <v>355</v>
      </c>
      <c r="D209" s="134"/>
      <c r="E209" s="134"/>
      <c r="F209" s="137" t="s">
        <v>368</v>
      </c>
      <c r="G209" s="138"/>
      <c r="H209" s="137"/>
      <c r="I209" s="14"/>
    </row>
    <row r="210" spans="2:9" ht="15" customHeight="1" x14ac:dyDescent="0.2">
      <c r="B210" s="123"/>
      <c r="C210" s="133" t="s">
        <v>357</v>
      </c>
      <c r="D210" s="134"/>
      <c r="E210" s="134"/>
      <c r="F210" s="135">
        <v>46045</v>
      </c>
      <c r="G210" s="136"/>
      <c r="H210" s="135"/>
      <c r="I210" s="14"/>
    </row>
    <row r="211" spans="2:9" ht="15" customHeight="1" x14ac:dyDescent="0.2">
      <c r="B211" s="123"/>
      <c r="C211" s="133" t="s">
        <v>358</v>
      </c>
      <c r="D211" s="134"/>
      <c r="E211" s="134"/>
      <c r="F211" s="137" t="s">
        <v>369</v>
      </c>
      <c r="G211" s="138"/>
      <c r="H211" s="137"/>
      <c r="I211" s="14"/>
    </row>
    <row r="212" spans="2:9" ht="15" customHeight="1" x14ac:dyDescent="0.2">
      <c r="B212" s="123"/>
      <c r="C212" s="133" t="s">
        <v>360</v>
      </c>
      <c r="D212" s="134"/>
      <c r="E212" s="134"/>
      <c r="F212" s="137" t="s">
        <v>361</v>
      </c>
      <c r="G212" s="138"/>
      <c r="H212" s="137"/>
      <c r="I212" s="14"/>
    </row>
    <row r="213" spans="2:9" ht="15" customHeight="1" x14ac:dyDescent="0.2">
      <c r="B213" s="123"/>
      <c r="C213" s="133" t="s">
        <v>362</v>
      </c>
      <c r="D213" s="134"/>
      <c r="E213" s="134"/>
      <c r="F213" s="137" t="s">
        <v>341</v>
      </c>
      <c r="G213" s="138"/>
      <c r="H213" s="137"/>
      <c r="I213" s="14"/>
    </row>
    <row r="214" spans="2:9" ht="15" customHeight="1" x14ac:dyDescent="0.2">
      <c r="B214" s="123"/>
      <c r="C214" s="133" t="s">
        <v>363</v>
      </c>
      <c r="D214" s="134"/>
      <c r="E214" s="134"/>
      <c r="F214" s="135">
        <v>45986</v>
      </c>
      <c r="G214" s="136"/>
      <c r="H214" s="135"/>
      <c r="I214" s="14"/>
    </row>
    <row r="215" spans="2:9" ht="15" customHeight="1" x14ac:dyDescent="0.2">
      <c r="B215" s="123"/>
      <c r="C215" s="133" t="s">
        <v>364</v>
      </c>
      <c r="D215" s="134"/>
      <c r="E215" s="134"/>
      <c r="F215" s="135">
        <v>46436</v>
      </c>
      <c r="G215" s="136"/>
      <c r="H215" s="135"/>
      <c r="I215" s="14"/>
    </row>
    <row r="216" spans="2:9" ht="15" customHeight="1" x14ac:dyDescent="0.2">
      <c r="B216" s="123"/>
      <c r="C216" s="133" t="s">
        <v>365</v>
      </c>
      <c r="D216" s="134"/>
      <c r="E216" s="134"/>
      <c r="F216" s="137" t="s">
        <v>370</v>
      </c>
      <c r="G216" s="138"/>
      <c r="H216" s="137"/>
      <c r="I216" s="14"/>
    </row>
    <row r="217" spans="2:9" ht="15.75" customHeight="1" x14ac:dyDescent="0.2">
      <c r="B217" s="123"/>
      <c r="C217" s="139" t="s">
        <v>367</v>
      </c>
      <c r="D217" s="140"/>
      <c r="E217" s="140"/>
      <c r="F217" s="141"/>
      <c r="G217" s="142"/>
      <c r="H217" s="141"/>
      <c r="I217" s="14"/>
    </row>
    <row r="218" spans="2:9" ht="4.5" customHeight="1" x14ac:dyDescent="0.2">
      <c r="C218" s="143"/>
      <c r="D218" s="143"/>
      <c r="E218" s="143"/>
      <c r="F218" s="144"/>
      <c r="G218" s="144"/>
      <c r="H218" s="144"/>
    </row>
    <row r="219" spans="2:9" ht="15.75" customHeight="1" x14ac:dyDescent="0.2">
      <c r="B219" s="123"/>
      <c r="C219" s="133" t="s">
        <v>355</v>
      </c>
      <c r="D219" s="134"/>
      <c r="E219" s="134"/>
      <c r="F219" s="137" t="s">
        <v>371</v>
      </c>
      <c r="G219" s="138"/>
      <c r="H219" s="137"/>
      <c r="I219" s="14"/>
    </row>
    <row r="220" spans="2:9" ht="15" customHeight="1" x14ac:dyDescent="0.2">
      <c r="B220" s="123"/>
      <c r="C220" s="133" t="s">
        <v>357</v>
      </c>
      <c r="D220" s="134"/>
      <c r="E220" s="134"/>
      <c r="F220" s="135">
        <v>46045</v>
      </c>
      <c r="G220" s="136"/>
      <c r="H220" s="135"/>
      <c r="I220" s="14"/>
    </row>
    <row r="221" spans="2:9" ht="15" customHeight="1" x14ac:dyDescent="0.2">
      <c r="B221" s="123"/>
      <c r="C221" s="133" t="s">
        <v>358</v>
      </c>
      <c r="D221" s="134"/>
      <c r="E221" s="134"/>
      <c r="F221" s="137" t="s">
        <v>372</v>
      </c>
      <c r="G221" s="138"/>
      <c r="H221" s="137"/>
      <c r="I221" s="14"/>
    </row>
    <row r="222" spans="2:9" ht="15" customHeight="1" x14ac:dyDescent="0.2">
      <c r="B222" s="123"/>
      <c r="C222" s="133" t="s">
        <v>360</v>
      </c>
      <c r="D222" s="134"/>
      <c r="E222" s="134"/>
      <c r="F222" s="137" t="s">
        <v>361</v>
      </c>
      <c r="G222" s="138"/>
      <c r="H222" s="137"/>
      <c r="I222" s="14"/>
    </row>
    <row r="223" spans="2:9" ht="15" customHeight="1" x14ac:dyDescent="0.2">
      <c r="B223" s="123"/>
      <c r="C223" s="133" t="s">
        <v>362</v>
      </c>
      <c r="D223" s="134"/>
      <c r="E223" s="134"/>
      <c r="F223" s="137" t="s">
        <v>373</v>
      </c>
      <c r="G223" s="138"/>
      <c r="H223" s="137"/>
      <c r="I223" s="14"/>
    </row>
    <row r="224" spans="2:9" ht="15" customHeight="1" x14ac:dyDescent="0.2">
      <c r="B224" s="123"/>
      <c r="C224" s="133" t="s">
        <v>363</v>
      </c>
      <c r="D224" s="134"/>
      <c r="E224" s="134"/>
      <c r="F224" s="135">
        <v>45895</v>
      </c>
      <c r="G224" s="136"/>
      <c r="H224" s="135"/>
      <c r="I224" s="14"/>
    </row>
    <row r="225" spans="2:9" ht="15" customHeight="1" x14ac:dyDescent="0.2">
      <c r="B225" s="123"/>
      <c r="C225" s="133" t="s">
        <v>364</v>
      </c>
      <c r="D225" s="134"/>
      <c r="E225" s="134"/>
      <c r="F225" s="135">
        <v>46345</v>
      </c>
      <c r="G225" s="136"/>
      <c r="H225" s="135"/>
      <c r="I225" s="14"/>
    </row>
    <row r="226" spans="2:9" ht="15" customHeight="1" x14ac:dyDescent="0.2">
      <c r="B226" s="123"/>
      <c r="C226" s="133" t="s">
        <v>365</v>
      </c>
      <c r="D226" s="134"/>
      <c r="E226" s="134"/>
      <c r="F226" s="137" t="s">
        <v>374</v>
      </c>
      <c r="G226" s="138"/>
      <c r="H226" s="137"/>
      <c r="I226" s="14"/>
    </row>
    <row r="227" spans="2:9" ht="15.75" customHeight="1" x14ac:dyDescent="0.2">
      <c r="B227" s="123"/>
      <c r="C227" s="139" t="s">
        <v>367</v>
      </c>
      <c r="D227" s="140"/>
      <c r="E227" s="140"/>
      <c r="F227" s="141"/>
      <c r="G227" s="142"/>
      <c r="H227" s="141"/>
      <c r="I227" s="14"/>
    </row>
    <row r="228" spans="2:9" ht="4.5" customHeight="1" x14ac:dyDescent="0.2">
      <c r="C228" s="143"/>
      <c r="D228" s="143"/>
      <c r="E228" s="143"/>
      <c r="F228" s="144"/>
      <c r="G228" s="144"/>
      <c r="H228" s="144"/>
    </row>
  </sheetData>
  <mergeCells count="85">
    <mergeCell ref="F226:H226"/>
    <mergeCell ref="F227:H227"/>
    <mergeCell ref="F228:H228"/>
    <mergeCell ref="G189:H189"/>
    <mergeCell ref="G190:H190"/>
    <mergeCell ref="F221:H221"/>
    <mergeCell ref="F222:H222"/>
    <mergeCell ref="F223:H223"/>
    <mergeCell ref="F224:H224"/>
    <mergeCell ref="F225:H225"/>
    <mergeCell ref="F216:H216"/>
    <mergeCell ref="F217:H217"/>
    <mergeCell ref="F218:H218"/>
    <mergeCell ref="F219:H219"/>
    <mergeCell ref="F220:H220"/>
    <mergeCell ref="F211:H211"/>
    <mergeCell ref="F212:H212"/>
    <mergeCell ref="F213:H213"/>
    <mergeCell ref="F214:H214"/>
    <mergeCell ref="F215:H215"/>
    <mergeCell ref="F206:H206"/>
    <mergeCell ref="F207:H207"/>
    <mergeCell ref="F208:H208"/>
    <mergeCell ref="F209:H209"/>
    <mergeCell ref="F210:H210"/>
    <mergeCell ref="F201:H201"/>
    <mergeCell ref="F202:H202"/>
    <mergeCell ref="F203:H203"/>
    <mergeCell ref="F204:H204"/>
    <mergeCell ref="F205:H205"/>
    <mergeCell ref="F191:G191"/>
    <mergeCell ref="F192:G192"/>
    <mergeCell ref="F197:H197"/>
    <mergeCell ref="F199:H199"/>
    <mergeCell ref="F200:H200"/>
    <mergeCell ref="C224:E224"/>
    <mergeCell ref="C225:E225"/>
    <mergeCell ref="C226:E226"/>
    <mergeCell ref="C227:E227"/>
    <mergeCell ref="C228:E228"/>
    <mergeCell ref="C219:E219"/>
    <mergeCell ref="C220:E220"/>
    <mergeCell ref="C221:E221"/>
    <mergeCell ref="C222:E222"/>
    <mergeCell ref="C223:E223"/>
    <mergeCell ref="C214:E214"/>
    <mergeCell ref="C215:E215"/>
    <mergeCell ref="C216:E216"/>
    <mergeCell ref="C217:E217"/>
    <mergeCell ref="C218:E218"/>
    <mergeCell ref="C209:E209"/>
    <mergeCell ref="C210:E210"/>
    <mergeCell ref="C211:E211"/>
    <mergeCell ref="C212:E212"/>
    <mergeCell ref="C213:E213"/>
    <mergeCell ref="C204:E204"/>
    <mergeCell ref="C205:E205"/>
    <mergeCell ref="C206:E206"/>
    <mergeCell ref="C207:E207"/>
    <mergeCell ref="C208:E208"/>
    <mergeCell ref="C199:E199"/>
    <mergeCell ref="C200:E200"/>
    <mergeCell ref="C201:E201"/>
    <mergeCell ref="C202:E202"/>
    <mergeCell ref="C203:E203"/>
    <mergeCell ref="C189:E189"/>
    <mergeCell ref="C190:E190"/>
    <mergeCell ref="C191:E191"/>
    <mergeCell ref="C192:E192"/>
    <mergeCell ref="C197:E197"/>
    <mergeCell ref="B2:G2"/>
    <mergeCell ref="C184:E184"/>
    <mergeCell ref="C185:E185"/>
    <mergeCell ref="C187:H187"/>
    <mergeCell ref="C188:H188"/>
    <mergeCell ref="C5:F5"/>
    <mergeCell ref="C6:F6"/>
    <mergeCell ref="C7:F7"/>
    <mergeCell ref="C8:F9"/>
    <mergeCell ref="D13:D15"/>
    <mergeCell ref="D136:D138"/>
    <mergeCell ref="D167:D169"/>
    <mergeCell ref="D4:E4"/>
    <mergeCell ref="D44:D46"/>
    <mergeCell ref="D97:D99"/>
  </mergeCells>
  <pageMargins left="0.39370077999999997" right="0.31496062000000002" top="0.78740157" bottom="0.39370077999999997" header="0.19685038999999999" footer="0.19685038999999999"/>
  <pageSetup paperSize="9" scale="98" orientation="landscape" blackAndWhite="1"/>
  <headerFooter alignWithMargins="0"/>
  <rowBreaks count="5" manualBreakCount="5">
    <brk id="42" max="16383" man="1"/>
    <brk id="95" max="16383" man="1"/>
    <brk id="134" max="16383" man="1"/>
    <brk id="165" max="16383" man="1"/>
    <brk id="19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cp:lastModifiedBy>Олеся Валерьевна Педченко</cp:lastModifiedBy>
  <dcterms:created xsi:type="dcterms:W3CDTF">2026-03-28T16:02:09Z</dcterms:created>
  <dcterms:modified xsi:type="dcterms:W3CDTF">2026-03-28T16:00:44Z</dcterms:modified>
</cp:coreProperties>
</file>